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zmbeh\Desktop\SOC neu\"/>
    </mc:Choice>
  </mc:AlternateContent>
  <bookViews>
    <workbookView xWindow="0" yWindow="0" windowWidth="28800" windowHeight="12435"/>
  </bookViews>
  <sheets>
    <sheet name="Bewertung Gesamt" sheetId="5" r:id="rId1"/>
    <sheet name="Bewertung_Preis" sheetId="3" r:id="rId2"/>
    <sheet name="Bewertung_Kriterien" sheetId="4"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4" l="1"/>
  <c r="F8" i="4"/>
  <c r="G8" i="4"/>
  <c r="H8" i="4"/>
  <c r="D8" i="4"/>
  <c r="E4" i="5" l="1"/>
  <c r="B17" i="4" l="1"/>
  <c r="B16" i="4"/>
  <c r="B15" i="4"/>
  <c r="B14" i="4"/>
  <c r="B13" i="4"/>
  <c r="B14" i="3"/>
  <c r="B13" i="3"/>
  <c r="B12" i="3"/>
  <c r="B11" i="3"/>
  <c r="B10" i="3"/>
  <c r="D6" i="5" l="1"/>
  <c r="C6" i="5"/>
  <c r="D17" i="4"/>
  <c r="D12" i="5" s="1"/>
  <c r="D16" i="4"/>
  <c r="D11" i="5" s="1"/>
  <c r="D15" i="4"/>
  <c r="D10" i="5" s="1"/>
  <c r="D13" i="4"/>
  <c r="D8" i="5" s="1"/>
  <c r="E5" i="5"/>
  <c r="E6" i="5" l="1"/>
  <c r="J6" i="3"/>
  <c r="D14" i="4"/>
  <c r="D9" i="5" s="1"/>
  <c r="M6" i="3" l="1"/>
  <c r="S6" i="3" s="1"/>
  <c r="P6" i="3"/>
  <c r="V6" i="3" s="1"/>
  <c r="L6" i="3"/>
  <c r="R6" i="3" s="1"/>
  <c r="O6" i="3"/>
  <c r="U6" i="3" s="1"/>
  <c r="N6" i="3"/>
  <c r="T6" i="3" s="1"/>
  <c r="D10" i="3" l="1"/>
  <c r="C8" i="5" s="1"/>
  <c r="D12" i="3"/>
  <c r="C10" i="5" s="1"/>
  <c r="E10" i="5" s="1"/>
  <c r="D13" i="3"/>
  <c r="C11" i="5" s="1"/>
  <c r="E11" i="5" s="1"/>
  <c r="D14" i="3"/>
  <c r="C12" i="5" s="1"/>
  <c r="E12" i="5" s="1"/>
  <c r="D11" i="3"/>
  <c r="C9" i="5" s="1"/>
  <c r="E9" i="5" s="1"/>
  <c r="E8" i="5" l="1"/>
</calcChain>
</file>

<file path=xl/sharedStrings.xml><?xml version="1.0" encoding="utf-8"?>
<sst xmlns="http://schemas.openxmlformats.org/spreadsheetml/2006/main" count="79" uniqueCount="44">
  <si>
    <t>Nr</t>
  </si>
  <si>
    <t>Bezeichnung</t>
  </si>
  <si>
    <t>A</t>
  </si>
  <si>
    <t>B</t>
  </si>
  <si>
    <t>C</t>
  </si>
  <si>
    <t>D</t>
  </si>
  <si>
    <t>E</t>
  </si>
  <si>
    <t>Legende</t>
  </si>
  <si>
    <t>B=</t>
  </si>
  <si>
    <t>C=</t>
  </si>
  <si>
    <t>D=</t>
  </si>
  <si>
    <t>E=</t>
  </si>
  <si>
    <t>Anbieter</t>
  </si>
  <si>
    <t>A =</t>
  </si>
  <si>
    <t>Bewertung - Preiskonditionen</t>
  </si>
  <si>
    <t>Preiskonditionen</t>
  </si>
  <si>
    <t>Bieter Name 1</t>
  </si>
  <si>
    <t>Bieter Name 2</t>
  </si>
  <si>
    <t>Bieter Name 3</t>
  </si>
  <si>
    <t>Bieter Name 4</t>
  </si>
  <si>
    <t>Bieter Name 5</t>
  </si>
  <si>
    <t>Bewertung %</t>
  </si>
  <si>
    <t>Bewertung in Punkten</t>
  </si>
  <si>
    <t>Max = 100%</t>
  </si>
  <si>
    <t>Gesamt Punktezahl</t>
  </si>
  <si>
    <t>Summe in Euro</t>
  </si>
  <si>
    <t>Min Wert
100%</t>
  </si>
  <si>
    <t>Gewichtung der Kategorie bei der Gesamtbewertung</t>
  </si>
  <si>
    <t>Max Punkteanzahl aus der Kategorie</t>
  </si>
  <si>
    <t>Max Punkteanzahl in der Gesamtbewertung</t>
  </si>
  <si>
    <t>Gesamtrating pro Bieter</t>
  </si>
  <si>
    <t>Erläuterungen:</t>
  </si>
  <si>
    <t>Anlage Zuschlagskriterien</t>
  </si>
  <si>
    <t xml:space="preserve">Gesamtkosten incl. Mwst gemäß Preisblatt </t>
  </si>
  <si>
    <t>Bewertung: Kann-Kriterien</t>
  </si>
  <si>
    <t>Anforderungen</t>
  </si>
  <si>
    <t>Gemäß Anlage 5 (Preisblatt) werden die kalkulatorischen Kosten der Aufwände für 3 Jahre betrachtet.</t>
  </si>
  <si>
    <t>Projekt: KHZG SOC (EDR/MDR)</t>
  </si>
  <si>
    <t>Erfüllung Kann-Kriterien Anlage 2a (max. 110 Punkte)</t>
  </si>
  <si>
    <t>Erfüllung Kann-Kriterien Anlage 2b (max. 190 Punkte)</t>
  </si>
  <si>
    <t>Max Punktezahl 300</t>
  </si>
  <si>
    <t>Max 300 Punkte</t>
  </si>
  <si>
    <t>Max Punktzahl 300</t>
  </si>
  <si>
    <t>Zwei Bewertungskategorien können mit Maximal 600 Punkten bewertet werden.
Die o.g. Kategorien werden mit einem Prozentsatz unterschiedlich gewichtet.
Im Endergebnis werden Punkte der einzelnen Kategorien zusammengerechnet.
Die maximale Punktanzahl für einen Anbieter liegt bei 300 Punkten.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</si>
</sst>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_-* #,##0.00_-;\-* #,##0.00_-;_-* &quot;-&quot;??_-;_-@_-"/>
    <numFmt numFmtId="165" formatCode="_-* #,##0_-;\-* #,##0_-;_-* &quot;-&quot;??_-;_-@_-"/>
  </numFmts>
  <fonts count="9" x14ac:knownFonts="1">
    <font>
      <sz val="11"/>
      <color theme="1"/>
      <name val="Calibri"/>
      <family val="2"/>
      <scheme val="minor"/>
    </font>
    <font>
      <sz val="11"/>
      <color theme="1"/>
      <name val="Calibri"/>
      <family val="2"/>
      <scheme val="minor"/>
    </font>
    <font>
      <sz val="10"/>
      <name val="Arial"/>
      <family val="2"/>
    </font>
    <font>
      <sz val="11"/>
      <color theme="1"/>
      <name val="Arial"/>
      <family val="2"/>
    </font>
    <font>
      <sz val="10"/>
      <color theme="1"/>
      <name val="Arial"/>
      <family val="2"/>
    </font>
    <font>
      <b/>
      <sz val="10"/>
      <color rgb="FF144995"/>
      <name val="Arial"/>
      <family val="2"/>
    </font>
    <font>
      <b/>
      <sz val="10"/>
      <name val="Arial"/>
      <family val="2"/>
    </font>
    <font>
      <b/>
      <i/>
      <sz val="10"/>
      <name val="Arial"/>
      <family val="2"/>
    </font>
    <font>
      <b/>
      <sz val="10"/>
      <color theme="1"/>
      <name val="Arial"/>
      <family val="2"/>
    </font>
  </fonts>
  <fills count="8">
    <fill>
      <patternFill patternType="none"/>
    </fill>
    <fill>
      <patternFill patternType="gray125"/>
    </fill>
    <fill>
      <patternFill patternType="solid">
        <fgColor indexed="47"/>
        <bgColor indexed="64"/>
      </patternFill>
    </fill>
    <fill>
      <patternFill patternType="solid">
        <fgColor rgb="FFFFFF00"/>
        <bgColor indexed="64"/>
      </patternFill>
    </fill>
    <fill>
      <patternFill patternType="solid">
        <fgColor theme="4" tint="0.39997558519241921"/>
        <bgColor indexed="64"/>
      </patternFill>
    </fill>
    <fill>
      <patternFill patternType="solid">
        <fgColor rgb="FF92D050"/>
        <bgColor indexed="64"/>
      </patternFill>
    </fill>
    <fill>
      <patternFill patternType="solid">
        <fgColor theme="0"/>
        <bgColor indexed="64"/>
      </patternFill>
    </fill>
    <fill>
      <patternFill patternType="solid">
        <fgColor theme="2"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44" fontId="2" fillId="0" borderId="0" applyFont="0" applyFill="0" applyBorder="0" applyAlignment="0" applyProtection="0"/>
    <xf numFmtId="164" fontId="1" fillId="0" borderId="0" applyFont="0" applyFill="0" applyBorder="0" applyAlignment="0" applyProtection="0"/>
  </cellStyleXfs>
  <cellXfs count="93">
    <xf numFmtId="0" fontId="0" fillId="0" borderId="0" xfId="0"/>
    <xf numFmtId="2" fontId="5" fillId="3" borderId="1" xfId="0" applyNumberFormat="1" applyFont="1" applyFill="1" applyBorder="1" applyAlignment="1">
      <alignment vertical="center" wrapText="1"/>
    </xf>
    <xf numFmtId="2" fontId="5" fillId="3" borderId="1" xfId="0" applyNumberFormat="1" applyFont="1" applyFill="1" applyBorder="1" applyAlignment="1">
      <alignment horizontal="center" vertical="center" wrapText="1"/>
    </xf>
    <xf numFmtId="9" fontId="5" fillId="3" borderId="1" xfId="1" applyFont="1" applyFill="1" applyBorder="1" applyAlignment="1">
      <alignment horizontal="center" vertical="center" wrapText="1"/>
    </xf>
    <xf numFmtId="1" fontId="7" fillId="0" borderId="1" xfId="0" applyNumberFormat="1" applyFont="1" applyBorder="1" applyAlignment="1">
      <alignment vertical="center" wrapText="1"/>
    </xf>
    <xf numFmtId="1" fontId="7"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3" fontId="6" fillId="0" borderId="1" xfId="0" applyNumberFormat="1" applyFont="1" applyBorder="1" applyAlignment="1">
      <alignment horizontal="center" vertical="center" wrapText="1"/>
    </xf>
    <xf numFmtId="3" fontId="8" fillId="5" borderId="1" xfId="0" applyNumberFormat="1" applyFont="1" applyFill="1" applyBorder="1" applyAlignment="1">
      <alignment horizontal="center"/>
    </xf>
    <xf numFmtId="0" fontId="6" fillId="6" borderId="0" xfId="0" applyFont="1" applyFill="1" applyBorder="1" applyAlignment="1">
      <alignment horizontal="left" vertical="center" wrapText="1"/>
    </xf>
    <xf numFmtId="0" fontId="4" fillId="0" borderId="0" xfId="0" applyFont="1"/>
    <xf numFmtId="2" fontId="5" fillId="6" borderId="0" xfId="0" applyNumberFormat="1" applyFont="1" applyFill="1" applyBorder="1" applyAlignment="1">
      <alignment vertical="center"/>
    </xf>
    <xf numFmtId="0" fontId="2" fillId="0" borderId="0" xfId="0" applyFont="1" applyBorder="1" applyAlignment="1">
      <alignment horizontal="center" vertical="center"/>
    </xf>
    <xf numFmtId="0" fontId="4" fillId="0" borderId="0" xfId="0" applyFont="1" applyAlignment="1">
      <alignment horizontal="center" vertical="center"/>
    </xf>
    <xf numFmtId="3" fontId="6" fillId="4" borderId="1" xfId="0" applyNumberFormat="1" applyFont="1" applyFill="1" applyBorder="1" applyAlignment="1">
      <alignment horizontal="center" vertical="center"/>
    </xf>
    <xf numFmtId="0" fontId="8" fillId="0" borderId="0" xfId="0" applyFont="1" applyAlignment="1">
      <alignment horizontal="center" vertical="center"/>
    </xf>
    <xf numFmtId="0" fontId="4" fillId="0" borderId="0" xfId="0" applyFont="1" applyFill="1"/>
    <xf numFmtId="3" fontId="6" fillId="6" borderId="0" xfId="0" applyNumberFormat="1" applyFont="1" applyFill="1" applyBorder="1" applyAlignment="1">
      <alignment horizontal="center" vertical="center"/>
    </xf>
    <xf numFmtId="2" fontId="6" fillId="6" borderId="0" xfId="0" applyNumberFormat="1" applyFont="1" applyFill="1" applyBorder="1" applyAlignment="1">
      <alignment horizontal="center" vertical="center"/>
    </xf>
    <xf numFmtId="0" fontId="6" fillId="6" borderId="0" xfId="0" applyFont="1" applyFill="1" applyBorder="1" applyAlignment="1">
      <alignment horizontal="center" vertical="center"/>
    </xf>
    <xf numFmtId="0" fontId="4" fillId="0" borderId="0" xfId="0" applyFont="1" applyAlignment="1">
      <alignment vertical="top"/>
    </xf>
    <xf numFmtId="1" fontId="7" fillId="6" borderId="1" xfId="0" applyNumberFormat="1" applyFont="1" applyFill="1" applyBorder="1" applyAlignment="1">
      <alignment horizontal="left" vertical="center" wrapText="1"/>
    </xf>
    <xf numFmtId="0" fontId="6" fillId="6" borderId="1" xfId="0" applyFont="1" applyFill="1" applyBorder="1" applyAlignment="1">
      <alignment horizontal="left" vertical="center" wrapText="1"/>
    </xf>
    <xf numFmtId="0" fontId="6" fillId="3" borderId="1" xfId="0" applyFont="1" applyFill="1" applyBorder="1" applyAlignment="1">
      <alignment wrapText="1"/>
    </xf>
    <xf numFmtId="165" fontId="8" fillId="3" borderId="1" xfId="3" applyNumberFormat="1" applyFont="1" applyFill="1" applyBorder="1"/>
    <xf numFmtId="165" fontId="6" fillId="3" borderId="1" xfId="3" applyNumberFormat="1" applyFont="1" applyFill="1" applyBorder="1" applyAlignment="1">
      <alignment vertical="center"/>
    </xf>
    <xf numFmtId="9" fontId="6" fillId="3" borderId="1" xfId="1" applyFont="1" applyFill="1" applyBorder="1" applyAlignment="1">
      <alignment vertical="center"/>
    </xf>
    <xf numFmtId="3" fontId="6" fillId="6" borderId="1" xfId="0" applyNumberFormat="1" applyFont="1" applyFill="1" applyBorder="1" applyAlignment="1">
      <alignment horizontal="center" vertical="center"/>
    </xf>
    <xf numFmtId="2" fontId="5" fillId="6" borderId="0"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2" fontId="5" fillId="6" borderId="0" xfId="0" applyNumberFormat="1" applyFont="1" applyFill="1" applyBorder="1" applyAlignment="1">
      <alignment horizontal="left" vertical="top"/>
    </xf>
    <xf numFmtId="2" fontId="5" fillId="6" borderId="0" xfId="0" applyNumberFormat="1" applyFont="1" applyFill="1" applyBorder="1" applyAlignment="1">
      <alignment horizontal="left" vertical="center"/>
    </xf>
    <xf numFmtId="0" fontId="6" fillId="3" borderId="1" xfId="0" applyFont="1" applyFill="1" applyBorder="1" applyAlignment="1">
      <alignment horizontal="center" vertical="center" wrapText="1"/>
    </xf>
    <xf numFmtId="1" fontId="7" fillId="5" borderId="1" xfId="0" applyNumberFormat="1" applyFont="1" applyFill="1" applyBorder="1" applyAlignment="1">
      <alignment horizontal="center" vertical="center" wrapText="1"/>
    </xf>
    <xf numFmtId="2" fontId="5" fillId="7" borderId="5" xfId="0" applyNumberFormat="1" applyFont="1" applyFill="1" applyBorder="1" applyAlignment="1">
      <alignment vertical="center"/>
    </xf>
    <xf numFmtId="2" fontId="5" fillId="7" borderId="6" xfId="0" applyNumberFormat="1" applyFont="1" applyFill="1" applyBorder="1" applyAlignment="1">
      <alignment vertical="center"/>
    </xf>
    <xf numFmtId="0" fontId="2" fillId="6" borderId="0" xfId="0" applyFont="1" applyFill="1" applyBorder="1" applyAlignment="1">
      <alignment horizontal="left"/>
    </xf>
    <xf numFmtId="0" fontId="6" fillId="0" borderId="8" xfId="0" applyFont="1" applyFill="1" applyBorder="1" applyAlignment="1">
      <alignment horizontal="center" vertical="center"/>
    </xf>
    <xf numFmtId="0" fontId="4" fillId="6" borderId="9" xfId="0" applyFont="1" applyFill="1" applyBorder="1" applyAlignment="1"/>
    <xf numFmtId="0" fontId="4" fillId="6" borderId="0" xfId="0" applyFont="1" applyFill="1" applyBorder="1"/>
    <xf numFmtId="1" fontId="6" fillId="6" borderId="9" xfId="0" applyNumberFormat="1" applyFont="1" applyFill="1" applyBorder="1" applyAlignment="1">
      <alignment vertical="top"/>
    </xf>
    <xf numFmtId="0" fontId="2" fillId="6" borderId="0" xfId="0" applyFont="1" applyFill="1" applyBorder="1" applyAlignment="1">
      <alignment horizontal="left" vertical="top"/>
    </xf>
    <xf numFmtId="1" fontId="6" fillId="6" borderId="9" xfId="0" applyNumberFormat="1" applyFont="1" applyFill="1" applyBorder="1"/>
    <xf numFmtId="0" fontId="6" fillId="6" borderId="0" xfId="0" applyFont="1" applyFill="1" applyBorder="1" applyAlignment="1">
      <alignment horizontal="left"/>
    </xf>
    <xf numFmtId="0" fontId="4" fillId="6" borderId="10" xfId="0" applyFont="1" applyFill="1" applyBorder="1"/>
    <xf numFmtId="0" fontId="4" fillId="6" borderId="0" xfId="0" applyFont="1" applyFill="1" applyBorder="1" applyAlignment="1">
      <alignment horizontal="left" vertical="center" wrapText="1"/>
    </xf>
    <xf numFmtId="1" fontId="6" fillId="6" borderId="8" xfId="0" applyNumberFormat="1" applyFont="1" applyFill="1" applyBorder="1" applyAlignment="1">
      <alignment horizontal="left" vertical="center" wrapText="1"/>
    </xf>
    <xf numFmtId="9" fontId="6" fillId="3" borderId="8" xfId="1" applyFont="1" applyFill="1" applyBorder="1" applyAlignment="1">
      <alignment horizontal="left" vertical="center" wrapText="1"/>
    </xf>
    <xf numFmtId="0" fontId="4" fillId="6" borderId="9" xfId="0" applyFont="1" applyFill="1" applyBorder="1"/>
    <xf numFmtId="0" fontId="3" fillId="6" borderId="0" xfId="0" applyFont="1" applyFill="1" applyBorder="1"/>
    <xf numFmtId="0" fontId="4" fillId="6" borderId="11" xfId="0" applyFont="1" applyFill="1" applyBorder="1"/>
    <xf numFmtId="0" fontId="4" fillId="6" borderId="12" xfId="0" applyFont="1" applyFill="1" applyBorder="1"/>
    <xf numFmtId="0" fontId="4" fillId="6" borderId="13" xfId="0" applyFont="1" applyFill="1" applyBorder="1"/>
    <xf numFmtId="9" fontId="6" fillId="7" borderId="11" xfId="1" applyFont="1" applyFill="1" applyBorder="1"/>
    <xf numFmtId="2" fontId="5" fillId="7" borderId="12" xfId="0" applyNumberFormat="1" applyFont="1" applyFill="1" applyBorder="1" applyAlignment="1">
      <alignment vertical="center"/>
    </xf>
    <xf numFmtId="0" fontId="2" fillId="7" borderId="12" xfId="0" applyFont="1" applyFill="1" applyBorder="1" applyAlignment="1">
      <alignment horizontal="left"/>
    </xf>
    <xf numFmtId="0" fontId="4" fillId="0" borderId="0" xfId="0" applyFont="1" applyBorder="1" applyAlignment="1">
      <alignment horizontal="center" vertical="center"/>
    </xf>
    <xf numFmtId="0" fontId="4" fillId="0" borderId="0" xfId="0" applyFont="1" applyBorder="1"/>
    <xf numFmtId="1" fontId="6" fillId="0" borderId="8" xfId="0" applyNumberFormat="1" applyFont="1" applyBorder="1" applyAlignment="1">
      <alignment horizontal="center" vertical="center"/>
    </xf>
    <xf numFmtId="0" fontId="4" fillId="7" borderId="6" xfId="0" applyFont="1" applyFill="1" applyBorder="1"/>
    <xf numFmtId="0" fontId="4" fillId="7" borderId="7" xfId="0" applyFont="1" applyFill="1" applyBorder="1"/>
    <xf numFmtId="0" fontId="4" fillId="7" borderId="12" xfId="0" applyFont="1" applyFill="1" applyBorder="1"/>
    <xf numFmtId="1" fontId="6" fillId="0" borderId="8" xfId="0" applyNumberFormat="1" applyFont="1" applyFill="1" applyBorder="1" applyAlignment="1">
      <alignment horizontal="left" vertical="center" wrapText="1"/>
    </xf>
    <xf numFmtId="0" fontId="4" fillId="7" borderId="5" xfId="0" applyFont="1" applyFill="1" applyBorder="1"/>
    <xf numFmtId="0" fontId="8" fillId="7" borderId="6" xfId="0" applyFont="1" applyFill="1" applyBorder="1"/>
    <xf numFmtId="0" fontId="4" fillId="7" borderId="11" xfId="0" applyFont="1" applyFill="1" applyBorder="1"/>
    <xf numFmtId="0" fontId="4" fillId="7" borderId="13" xfId="0" applyFont="1" applyFill="1" applyBorder="1"/>
    <xf numFmtId="2" fontId="5" fillId="6" borderId="10" xfId="0" applyNumberFormat="1" applyFont="1" applyFill="1" applyBorder="1" applyAlignment="1">
      <alignment horizontal="center" vertical="center" wrapText="1"/>
    </xf>
    <xf numFmtId="9" fontId="6" fillId="6" borderId="9" xfId="1" applyFont="1" applyFill="1" applyBorder="1"/>
    <xf numFmtId="2" fontId="5" fillId="7" borderId="7" xfId="0" applyNumberFormat="1" applyFont="1" applyFill="1" applyBorder="1" applyAlignment="1">
      <alignment vertical="center"/>
    </xf>
    <xf numFmtId="2" fontId="5" fillId="7" borderId="13" xfId="0" applyNumberFormat="1" applyFont="1" applyFill="1" applyBorder="1" applyAlignment="1">
      <alignment vertical="center"/>
    </xf>
    <xf numFmtId="0" fontId="2" fillId="6" borderId="0" xfId="0" applyFont="1" applyFill="1" applyBorder="1" applyAlignment="1">
      <alignment horizontal="left" vertical="top" wrapText="1"/>
    </xf>
    <xf numFmtId="0" fontId="2" fillId="6" borderId="12" xfId="0" applyFont="1" applyFill="1" applyBorder="1" applyAlignment="1">
      <alignment horizontal="left" vertical="top" wrapText="1"/>
    </xf>
    <xf numFmtId="0" fontId="2" fillId="6" borderId="0" xfId="0" quotePrefix="1" applyFont="1" applyFill="1" applyBorder="1" applyAlignment="1">
      <alignment horizontal="left" vertical="top" wrapText="1"/>
    </xf>
    <xf numFmtId="0" fontId="2" fillId="6" borderId="12" xfId="0" quotePrefix="1" applyFont="1" applyFill="1" applyBorder="1" applyAlignment="1">
      <alignment horizontal="left" vertical="top" wrapText="1"/>
    </xf>
    <xf numFmtId="2" fontId="5" fillId="7" borderId="12" xfId="0" applyNumberFormat="1" applyFont="1" applyFill="1" applyBorder="1" applyAlignment="1">
      <alignment horizontal="center" vertical="center" wrapText="1"/>
    </xf>
    <xf numFmtId="2" fontId="5" fillId="7" borderId="1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3" fontId="6" fillId="6" borderId="1" xfId="0" applyNumberFormat="1" applyFont="1" applyFill="1" applyBorder="1" applyAlignment="1">
      <alignment horizontal="left" vertical="center" wrapText="1"/>
    </xf>
    <xf numFmtId="2" fontId="5" fillId="7" borderId="6" xfId="0" applyNumberFormat="1" applyFont="1" applyFill="1" applyBorder="1" applyAlignment="1">
      <alignment horizontal="left" vertical="top" wrapText="1"/>
    </xf>
    <xf numFmtId="2" fontId="5" fillId="7" borderId="6" xfId="0" applyNumberFormat="1" applyFont="1" applyFill="1" applyBorder="1" applyAlignment="1">
      <alignment horizontal="left" vertical="top"/>
    </xf>
    <xf numFmtId="2" fontId="5" fillId="7" borderId="12" xfId="0" applyNumberFormat="1" applyFont="1" applyFill="1" applyBorder="1" applyAlignment="1">
      <alignment horizontal="left" vertical="top"/>
    </xf>
    <xf numFmtId="1"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2" fontId="5" fillId="6" borderId="0" xfId="0" applyNumberFormat="1" applyFont="1" applyFill="1" applyBorder="1" applyAlignment="1">
      <alignment horizontal="center" vertical="center" wrapText="1"/>
    </xf>
    <xf numFmtId="2" fontId="5" fillId="6" borderId="0" xfId="0" applyNumberFormat="1" applyFont="1" applyFill="1" applyBorder="1" applyAlignment="1">
      <alignment horizontal="center" vertical="center"/>
    </xf>
    <xf numFmtId="1" fontId="7" fillId="6" borderId="2" xfId="0" applyNumberFormat="1" applyFont="1" applyFill="1" applyBorder="1" applyAlignment="1">
      <alignment horizontal="center" vertical="center" wrapText="1"/>
    </xf>
    <xf numFmtId="1" fontId="7" fillId="6" borderId="3" xfId="0" applyNumberFormat="1" applyFont="1" applyFill="1" applyBorder="1" applyAlignment="1">
      <alignment horizontal="center" vertical="center" wrapText="1"/>
    </xf>
    <xf numFmtId="1" fontId="7" fillId="6" borderId="4" xfId="0" applyNumberFormat="1" applyFont="1" applyFill="1" applyBorder="1" applyAlignment="1">
      <alignment horizontal="center" vertical="center" wrapText="1"/>
    </xf>
    <xf numFmtId="3" fontId="6" fillId="6" borderId="1" xfId="0" applyNumberFormat="1" applyFont="1" applyFill="1" applyBorder="1" applyAlignment="1">
      <alignment horizontal="center" vertical="top" wrapText="1"/>
    </xf>
    <xf numFmtId="1" fontId="6" fillId="0" borderId="8" xfId="0" applyNumberFormat="1" applyFont="1" applyBorder="1" applyAlignment="1">
      <alignment horizontal="center" vertical="center"/>
    </xf>
    <xf numFmtId="1" fontId="7" fillId="6" borderId="1" xfId="0" applyNumberFormat="1" applyFont="1" applyFill="1" applyBorder="1" applyAlignment="1">
      <alignment horizontal="left" vertical="center" wrapText="1"/>
    </xf>
  </cellXfs>
  <cellStyles count="4">
    <cellStyle name="Euro 2" xfId="2"/>
    <cellStyle name="Komma" xfId="3" builtinId="3"/>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zoomScaleNormal="100" workbookViewId="0">
      <selection activeCell="E25" sqref="E25"/>
    </sheetView>
  </sheetViews>
  <sheetFormatPr baseColWidth="10" defaultColWidth="11.42578125" defaultRowHeight="12.75" x14ac:dyDescent="0.2"/>
  <cols>
    <col min="1" max="1" width="11.140625" style="10" customWidth="1"/>
    <col min="2" max="2" width="40" style="10" customWidth="1"/>
    <col min="3" max="4" width="17.140625" style="10" customWidth="1"/>
    <col min="5" max="5" width="15.28515625" style="10" customWidth="1"/>
    <col min="6" max="16384" width="11.42578125" style="10"/>
  </cols>
  <sheetData>
    <row r="1" spans="1:6" x14ac:dyDescent="0.2">
      <c r="A1" s="63"/>
      <c r="B1" s="64" t="s">
        <v>32</v>
      </c>
      <c r="C1" s="59"/>
      <c r="D1" s="59"/>
      <c r="E1" s="59"/>
      <c r="F1" s="60"/>
    </row>
    <row r="2" spans="1:6" ht="13.5" thickBot="1" x14ac:dyDescent="0.25">
      <c r="A2" s="65"/>
      <c r="B2" s="61"/>
      <c r="C2" s="61"/>
      <c r="D2" s="61"/>
      <c r="E2" s="61"/>
      <c r="F2" s="66"/>
    </row>
    <row r="3" spans="1:6" x14ac:dyDescent="0.2">
      <c r="A3" s="48"/>
      <c r="B3" s="39"/>
      <c r="C3" s="39"/>
      <c r="D3" s="39"/>
      <c r="E3" s="39"/>
      <c r="F3" s="44"/>
    </row>
    <row r="4" spans="1:6" ht="27" customHeight="1" x14ac:dyDescent="0.2">
      <c r="A4" s="48"/>
      <c r="B4" s="1" t="s">
        <v>28</v>
      </c>
      <c r="C4" s="2">
        <v>300</v>
      </c>
      <c r="D4" s="2">
        <v>300</v>
      </c>
      <c r="E4" s="2">
        <f>SUM(C4:D4)</f>
        <v>600</v>
      </c>
      <c r="F4" s="44"/>
    </row>
    <row r="5" spans="1:6" ht="25.5" customHeight="1" x14ac:dyDescent="0.2">
      <c r="A5" s="48"/>
      <c r="B5" s="1" t="s">
        <v>27</v>
      </c>
      <c r="C5" s="3">
        <v>0.4</v>
      </c>
      <c r="D5" s="3">
        <v>0.6</v>
      </c>
      <c r="E5" s="3">
        <f>SUM(C5:D5)</f>
        <v>1</v>
      </c>
      <c r="F5" s="44"/>
    </row>
    <row r="6" spans="1:6" ht="30" customHeight="1" x14ac:dyDescent="0.2">
      <c r="A6" s="48"/>
      <c r="B6" s="1" t="s">
        <v>29</v>
      </c>
      <c r="C6" s="2">
        <f>C4*C5</f>
        <v>120</v>
      </c>
      <c r="D6" s="2">
        <f>D4*D5</f>
        <v>180</v>
      </c>
      <c r="E6" s="2">
        <f>SUM(C6:D6)</f>
        <v>300</v>
      </c>
      <c r="F6" s="44"/>
    </row>
    <row r="7" spans="1:6" ht="31.5" customHeight="1" x14ac:dyDescent="0.2">
      <c r="A7" s="62" t="s">
        <v>7</v>
      </c>
      <c r="B7" s="4" t="s">
        <v>12</v>
      </c>
      <c r="C7" s="5" t="s">
        <v>15</v>
      </c>
      <c r="D7" s="5" t="s">
        <v>35</v>
      </c>
      <c r="E7" s="33" t="s">
        <v>24</v>
      </c>
      <c r="F7" s="44"/>
    </row>
    <row r="8" spans="1:6" x14ac:dyDescent="0.2">
      <c r="A8" s="47" t="s">
        <v>13</v>
      </c>
      <c r="B8" s="6" t="s">
        <v>16</v>
      </c>
      <c r="C8" s="7" t="e">
        <f>Bewertung_Preis!D10*$C$5</f>
        <v>#DIV/0!</v>
      </c>
      <c r="D8" s="7">
        <f>Bewertung_Kriterien!D13*$D$5</f>
        <v>0</v>
      </c>
      <c r="E8" s="8" t="e">
        <f>SUM(C8:D8)</f>
        <v>#DIV/0!</v>
      </c>
      <c r="F8" s="44"/>
    </row>
    <row r="9" spans="1:6" x14ac:dyDescent="0.2">
      <c r="A9" s="47" t="s">
        <v>8</v>
      </c>
      <c r="B9" s="6" t="s">
        <v>17</v>
      </c>
      <c r="C9" s="7" t="e">
        <f>Bewertung_Preis!D11*$C$5</f>
        <v>#DIV/0!</v>
      </c>
      <c r="D9" s="7">
        <f>Bewertung_Kriterien!D14*$D$5</f>
        <v>0</v>
      </c>
      <c r="E9" s="8" t="e">
        <f>SUM(C9:D9)</f>
        <v>#DIV/0!</v>
      </c>
      <c r="F9" s="44"/>
    </row>
    <row r="10" spans="1:6" x14ac:dyDescent="0.2">
      <c r="A10" s="47" t="s">
        <v>9</v>
      </c>
      <c r="B10" s="6" t="s">
        <v>18</v>
      </c>
      <c r="C10" s="7" t="e">
        <f>Bewertung_Preis!D12*$C$5</f>
        <v>#DIV/0!</v>
      </c>
      <c r="D10" s="7">
        <f>Bewertung_Kriterien!D15*$D$5</f>
        <v>0</v>
      </c>
      <c r="E10" s="8" t="e">
        <f>SUM(C10:D10)</f>
        <v>#DIV/0!</v>
      </c>
      <c r="F10" s="44"/>
    </row>
    <row r="11" spans="1:6" x14ac:dyDescent="0.2">
      <c r="A11" s="47" t="s">
        <v>10</v>
      </c>
      <c r="B11" s="6" t="s">
        <v>19</v>
      </c>
      <c r="C11" s="7" t="e">
        <f>Bewertung_Preis!D13*$C$5</f>
        <v>#DIV/0!</v>
      </c>
      <c r="D11" s="7">
        <f>Bewertung_Kriterien!D16*$D$5</f>
        <v>0</v>
      </c>
      <c r="E11" s="8" t="e">
        <f>SUM(C11:D11)</f>
        <v>#DIV/0!</v>
      </c>
      <c r="F11" s="44"/>
    </row>
    <row r="12" spans="1:6" x14ac:dyDescent="0.2">
      <c r="A12" s="47" t="s">
        <v>11</v>
      </c>
      <c r="B12" s="6" t="s">
        <v>20</v>
      </c>
      <c r="C12" s="7" t="e">
        <f>Bewertung_Preis!D14*$C$5</f>
        <v>#DIV/0!</v>
      </c>
      <c r="D12" s="7">
        <f>Bewertung_Kriterien!D17*$D$5</f>
        <v>0</v>
      </c>
      <c r="E12" s="8" t="e">
        <f>SUM(C12:D12)</f>
        <v>#DIV/0!</v>
      </c>
      <c r="F12" s="44"/>
    </row>
    <row r="13" spans="1:6" x14ac:dyDescent="0.2">
      <c r="A13" s="48"/>
      <c r="B13" s="39"/>
      <c r="C13" s="39"/>
      <c r="D13" s="39"/>
      <c r="E13" s="39"/>
      <c r="F13" s="44"/>
    </row>
    <row r="14" spans="1:6" x14ac:dyDescent="0.2">
      <c r="A14" s="48"/>
      <c r="B14" s="39"/>
      <c r="C14" s="39"/>
      <c r="D14" s="39"/>
      <c r="E14" s="39"/>
      <c r="F14" s="44"/>
    </row>
    <row r="15" spans="1:6" x14ac:dyDescent="0.2">
      <c r="A15" s="48"/>
      <c r="B15" s="9" t="s">
        <v>31</v>
      </c>
      <c r="C15" s="39"/>
      <c r="D15" s="39"/>
      <c r="E15" s="39"/>
      <c r="F15" s="44"/>
    </row>
    <row r="16" spans="1:6" ht="25.5" customHeight="1" x14ac:dyDescent="0.2">
      <c r="A16" s="48"/>
      <c r="B16" s="71" t="s">
        <v>43</v>
      </c>
      <c r="C16" s="71"/>
      <c r="D16" s="71"/>
      <c r="E16" s="39"/>
      <c r="F16" s="44"/>
    </row>
    <row r="17" spans="1:6" x14ac:dyDescent="0.2">
      <c r="A17" s="48"/>
      <c r="B17" s="71"/>
      <c r="C17" s="71"/>
      <c r="D17" s="71"/>
      <c r="E17" s="39"/>
      <c r="F17" s="44"/>
    </row>
    <row r="18" spans="1:6" x14ac:dyDescent="0.2">
      <c r="A18" s="48"/>
      <c r="B18" s="71"/>
      <c r="C18" s="71"/>
      <c r="D18" s="71"/>
      <c r="E18" s="39"/>
      <c r="F18" s="44"/>
    </row>
    <row r="19" spans="1:6" ht="55.5" customHeight="1" thickBot="1" x14ac:dyDescent="0.25">
      <c r="A19" s="50"/>
      <c r="B19" s="72"/>
      <c r="C19" s="72"/>
      <c r="D19" s="72"/>
      <c r="E19" s="51"/>
      <c r="F19" s="52"/>
    </row>
  </sheetData>
  <mergeCells count="1">
    <mergeCell ref="B16:D19"/>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zoomScaleNormal="100" workbookViewId="0">
      <selection activeCell="K6" sqref="K6"/>
    </sheetView>
  </sheetViews>
  <sheetFormatPr baseColWidth="10" defaultColWidth="11.5703125" defaultRowHeight="12.75" x14ac:dyDescent="0.2"/>
  <cols>
    <col min="1" max="1" width="8.5703125" style="10" bestFit="1" customWidth="1"/>
    <col min="2" max="2" width="51.5703125" style="10" customWidth="1"/>
    <col min="3" max="3" width="1.5703125" style="10" customWidth="1"/>
    <col min="4" max="8" width="10.42578125" style="10" bestFit="1" customWidth="1"/>
    <col min="9" max="9" width="2.140625" style="10" customWidth="1"/>
    <col min="10" max="10" width="15.7109375" style="10" bestFit="1" customWidth="1"/>
    <col min="11" max="11" width="1.85546875" style="10" customWidth="1"/>
    <col min="12" max="16" width="7.28515625" style="10" bestFit="1" customWidth="1"/>
    <col min="17" max="17" width="2.5703125" style="10" customWidth="1"/>
    <col min="18" max="22" width="7.28515625" style="10" bestFit="1" customWidth="1"/>
    <col min="23" max="16384" width="11.5703125" style="10"/>
  </cols>
  <sheetData>
    <row r="1" spans="1:23" ht="18" customHeight="1" x14ac:dyDescent="0.2">
      <c r="A1" s="34"/>
      <c r="B1" s="35" t="s">
        <v>37</v>
      </c>
      <c r="C1" s="35"/>
      <c r="D1" s="79"/>
      <c r="E1" s="80"/>
      <c r="F1" s="80"/>
      <c r="G1" s="80"/>
      <c r="H1" s="80"/>
      <c r="I1" s="35"/>
      <c r="J1" s="59"/>
      <c r="K1" s="59"/>
      <c r="L1" s="59"/>
      <c r="M1" s="59"/>
      <c r="N1" s="59"/>
      <c r="O1" s="59"/>
      <c r="P1" s="59"/>
      <c r="Q1" s="35"/>
      <c r="R1" s="59"/>
      <c r="S1" s="59"/>
      <c r="T1" s="59"/>
      <c r="U1" s="59"/>
      <c r="V1" s="60"/>
    </row>
    <row r="2" spans="1:23" ht="13.5" thickBot="1" x14ac:dyDescent="0.25">
      <c r="A2" s="53"/>
      <c r="B2" s="54" t="s">
        <v>14</v>
      </c>
      <c r="C2" s="55"/>
      <c r="D2" s="81"/>
      <c r="E2" s="81"/>
      <c r="F2" s="81"/>
      <c r="G2" s="81"/>
      <c r="H2" s="81"/>
      <c r="I2" s="61"/>
      <c r="J2" s="61"/>
      <c r="K2" s="61"/>
      <c r="L2" s="75" t="s">
        <v>23</v>
      </c>
      <c r="M2" s="75"/>
      <c r="N2" s="75"/>
      <c r="O2" s="75"/>
      <c r="P2" s="75"/>
      <c r="Q2" s="61"/>
      <c r="R2" s="75" t="s">
        <v>40</v>
      </c>
      <c r="S2" s="75"/>
      <c r="T2" s="75"/>
      <c r="U2" s="75"/>
      <c r="V2" s="76"/>
    </row>
    <row r="3" spans="1:23" x14ac:dyDescent="0.2">
      <c r="A3" s="68"/>
      <c r="B3" s="11"/>
      <c r="C3" s="36"/>
      <c r="D3" s="30"/>
      <c r="E3" s="30"/>
      <c r="F3" s="30"/>
      <c r="G3" s="30"/>
      <c r="H3" s="30"/>
      <c r="I3" s="39"/>
      <c r="J3" s="39"/>
      <c r="K3" s="39"/>
      <c r="L3" s="28"/>
      <c r="M3" s="28"/>
      <c r="N3" s="28"/>
      <c r="O3" s="28"/>
      <c r="P3" s="28"/>
      <c r="Q3" s="39"/>
      <c r="R3" s="28"/>
      <c r="S3" s="28"/>
      <c r="T3" s="28"/>
      <c r="U3" s="28"/>
      <c r="V3" s="67"/>
    </row>
    <row r="4" spans="1:23" s="13" customFormat="1" ht="25.5" x14ac:dyDescent="0.2">
      <c r="A4" s="82" t="s">
        <v>0</v>
      </c>
      <c r="B4" s="83" t="s">
        <v>1</v>
      </c>
      <c r="C4" s="12"/>
      <c r="D4" s="77" t="s">
        <v>25</v>
      </c>
      <c r="E4" s="84"/>
      <c r="F4" s="84"/>
      <c r="G4" s="84"/>
      <c r="H4" s="84"/>
      <c r="I4" s="56"/>
      <c r="J4" s="29" t="s">
        <v>26</v>
      </c>
      <c r="K4" s="57"/>
      <c r="L4" s="77" t="s">
        <v>21</v>
      </c>
      <c r="M4" s="77"/>
      <c r="N4" s="77"/>
      <c r="O4" s="77"/>
      <c r="P4" s="77"/>
      <c r="Q4" s="57"/>
      <c r="R4" s="77" t="s">
        <v>22</v>
      </c>
      <c r="S4" s="77"/>
      <c r="T4" s="77"/>
      <c r="U4" s="77"/>
      <c r="V4" s="77"/>
      <c r="W4" s="10"/>
    </row>
    <row r="5" spans="1:23" s="15" customFormat="1" x14ac:dyDescent="0.2">
      <c r="A5" s="82"/>
      <c r="B5" s="83"/>
      <c r="C5" s="39"/>
      <c r="D5" s="14" t="s">
        <v>2</v>
      </c>
      <c r="E5" s="14" t="s">
        <v>3</v>
      </c>
      <c r="F5" s="14" t="s">
        <v>4</v>
      </c>
      <c r="G5" s="14" t="s">
        <v>5</v>
      </c>
      <c r="H5" s="14" t="s">
        <v>6</v>
      </c>
      <c r="I5" s="39"/>
      <c r="J5" s="14" t="s">
        <v>41</v>
      </c>
      <c r="K5" s="39"/>
      <c r="L5" s="14" t="s">
        <v>2</v>
      </c>
      <c r="M5" s="14" t="s">
        <v>3</v>
      </c>
      <c r="N5" s="14" t="s">
        <v>4</v>
      </c>
      <c r="O5" s="14" t="s">
        <v>5</v>
      </c>
      <c r="P5" s="14" t="s">
        <v>6</v>
      </c>
      <c r="Q5" s="39"/>
      <c r="R5" s="14" t="s">
        <v>2</v>
      </c>
      <c r="S5" s="14" t="s">
        <v>3</v>
      </c>
      <c r="T5" s="14" t="s">
        <v>4</v>
      </c>
      <c r="U5" s="14" t="s">
        <v>5</v>
      </c>
      <c r="V5" s="14" t="s">
        <v>6</v>
      </c>
      <c r="W5" s="10"/>
    </row>
    <row r="6" spans="1:23" x14ac:dyDescent="0.2">
      <c r="A6" s="58">
        <v>1</v>
      </c>
      <c r="B6" s="23" t="s">
        <v>33</v>
      </c>
      <c r="C6" s="39"/>
      <c r="D6" s="24"/>
      <c r="E6" s="24"/>
      <c r="F6" s="24"/>
      <c r="G6" s="24"/>
      <c r="H6" s="24"/>
      <c r="I6" s="39"/>
      <c r="J6" s="25">
        <f>MIN(D6:H6)</f>
        <v>0</v>
      </c>
      <c r="K6" s="39"/>
      <c r="L6" s="26" t="e">
        <f>$J$6/D6</f>
        <v>#DIV/0!</v>
      </c>
      <c r="M6" s="26" t="e">
        <f t="shared" ref="M6:P6" si="0">$J$6/E6</f>
        <v>#DIV/0!</v>
      </c>
      <c r="N6" s="26" t="e">
        <f t="shared" si="0"/>
        <v>#DIV/0!</v>
      </c>
      <c r="O6" s="26" t="e">
        <f t="shared" si="0"/>
        <v>#DIV/0!</v>
      </c>
      <c r="P6" s="26" t="e">
        <f t="shared" si="0"/>
        <v>#DIV/0!</v>
      </c>
      <c r="Q6" s="39"/>
      <c r="R6" s="25" t="e">
        <f>L6*300</f>
        <v>#DIV/0!</v>
      </c>
      <c r="S6" s="25" t="e">
        <f>M6*300</f>
        <v>#DIV/0!</v>
      </c>
      <c r="T6" s="25" t="e">
        <f>N6*300</f>
        <v>#DIV/0!</v>
      </c>
      <c r="U6" s="25" t="e">
        <f>O6*300</f>
        <v>#DIV/0!</v>
      </c>
      <c r="V6" s="25" t="e">
        <f>P6*300</f>
        <v>#DIV/0!</v>
      </c>
    </row>
    <row r="7" spans="1:23" x14ac:dyDescent="0.2">
      <c r="A7" s="48"/>
      <c r="B7" s="39"/>
      <c r="C7" s="39"/>
      <c r="D7" s="39"/>
      <c r="E7" s="39"/>
      <c r="F7" s="39"/>
      <c r="G7" s="39"/>
      <c r="H7" s="39"/>
      <c r="I7" s="39"/>
      <c r="J7" s="39"/>
      <c r="K7" s="39"/>
      <c r="L7" s="17"/>
      <c r="M7" s="18"/>
      <c r="N7" s="19"/>
      <c r="O7" s="17"/>
      <c r="P7" s="17"/>
      <c r="Q7" s="39"/>
      <c r="R7" s="39"/>
      <c r="S7" s="39"/>
      <c r="T7" s="39"/>
      <c r="U7" s="39"/>
      <c r="V7" s="44"/>
    </row>
    <row r="8" spans="1:23" ht="15" customHeight="1" x14ac:dyDescent="0.2">
      <c r="A8" s="42"/>
      <c r="B8" s="36"/>
      <c r="C8" s="45"/>
      <c r="D8" s="85" t="s">
        <v>42</v>
      </c>
      <c r="E8" s="86"/>
      <c r="F8" s="86"/>
      <c r="G8" s="86"/>
      <c r="H8" s="86"/>
      <c r="I8" s="39"/>
      <c r="J8" s="39"/>
      <c r="K8" s="39"/>
      <c r="L8" s="17"/>
      <c r="M8" s="18"/>
      <c r="N8" s="19"/>
      <c r="O8" s="17"/>
      <c r="P8" s="17"/>
      <c r="Q8" s="39"/>
      <c r="R8" s="39"/>
      <c r="S8" s="39"/>
      <c r="T8" s="39"/>
      <c r="U8" s="39"/>
      <c r="V8" s="44"/>
    </row>
    <row r="9" spans="1:23" ht="27" customHeight="1" x14ac:dyDescent="0.2">
      <c r="A9" s="46" t="s">
        <v>7</v>
      </c>
      <c r="B9" s="21" t="s">
        <v>12</v>
      </c>
      <c r="C9" s="45"/>
      <c r="D9" s="87" t="s">
        <v>15</v>
      </c>
      <c r="E9" s="88"/>
      <c r="F9" s="88"/>
      <c r="G9" s="88"/>
      <c r="H9" s="89"/>
      <c r="I9" s="39"/>
      <c r="J9" s="39"/>
      <c r="K9" s="39"/>
      <c r="L9" s="39"/>
      <c r="M9" s="39"/>
      <c r="N9" s="39"/>
      <c r="O9" s="39"/>
      <c r="P9" s="39"/>
      <c r="Q9" s="39"/>
      <c r="R9" s="39"/>
      <c r="S9" s="39"/>
      <c r="T9" s="39"/>
      <c r="U9" s="39"/>
      <c r="V9" s="44"/>
    </row>
    <row r="10" spans="1:23" ht="15" customHeight="1" x14ac:dyDescent="0.2">
      <c r="A10" s="47" t="s">
        <v>13</v>
      </c>
      <c r="B10" s="22" t="str">
        <f>'Bewertung Gesamt'!B8</f>
        <v>Bieter Name 1</v>
      </c>
      <c r="C10" s="45"/>
      <c r="D10" s="78" t="e">
        <f>R6</f>
        <v>#DIV/0!</v>
      </c>
      <c r="E10" s="78"/>
      <c r="F10" s="78"/>
      <c r="G10" s="78"/>
      <c r="H10" s="78"/>
      <c r="I10" s="39"/>
      <c r="J10" s="39"/>
      <c r="K10" s="39"/>
      <c r="L10" s="39"/>
      <c r="M10" s="39"/>
      <c r="N10" s="39"/>
      <c r="O10" s="39"/>
      <c r="P10" s="39"/>
      <c r="Q10" s="39"/>
      <c r="R10" s="39"/>
      <c r="S10" s="39"/>
      <c r="T10" s="39"/>
      <c r="U10" s="39"/>
      <c r="V10" s="44"/>
    </row>
    <row r="11" spans="1:23" ht="15" customHeight="1" x14ac:dyDescent="0.2">
      <c r="A11" s="47" t="s">
        <v>8</v>
      </c>
      <c r="B11" s="22" t="str">
        <f>'Bewertung Gesamt'!B9</f>
        <v>Bieter Name 2</v>
      </c>
      <c r="C11" s="45"/>
      <c r="D11" s="78" t="e">
        <f>S6</f>
        <v>#DIV/0!</v>
      </c>
      <c r="E11" s="78"/>
      <c r="F11" s="78"/>
      <c r="G11" s="78"/>
      <c r="H11" s="78"/>
      <c r="I11" s="39"/>
      <c r="J11" s="39"/>
      <c r="K11" s="39"/>
      <c r="L11" s="39"/>
      <c r="M11" s="39"/>
      <c r="N11" s="39"/>
      <c r="O11" s="39"/>
      <c r="P11" s="39"/>
      <c r="Q11" s="39"/>
      <c r="R11" s="39"/>
      <c r="S11" s="39"/>
      <c r="T11" s="39"/>
      <c r="U11" s="39"/>
      <c r="V11" s="44"/>
    </row>
    <row r="12" spans="1:23" ht="15" customHeight="1" x14ac:dyDescent="0.2">
      <c r="A12" s="47" t="s">
        <v>9</v>
      </c>
      <c r="B12" s="22" t="str">
        <f>'Bewertung Gesamt'!B10</f>
        <v>Bieter Name 3</v>
      </c>
      <c r="C12" s="45"/>
      <c r="D12" s="78" t="e">
        <f>T6</f>
        <v>#DIV/0!</v>
      </c>
      <c r="E12" s="78"/>
      <c r="F12" s="78"/>
      <c r="G12" s="78"/>
      <c r="H12" s="78"/>
      <c r="I12" s="39"/>
      <c r="J12" s="39"/>
      <c r="K12" s="39"/>
      <c r="L12" s="39"/>
      <c r="M12" s="39"/>
      <c r="N12" s="39"/>
      <c r="O12" s="39"/>
      <c r="P12" s="39"/>
      <c r="Q12" s="39"/>
      <c r="R12" s="39"/>
      <c r="S12" s="39"/>
      <c r="T12" s="39"/>
      <c r="U12" s="39"/>
      <c r="V12" s="44"/>
    </row>
    <row r="13" spans="1:23" ht="15" customHeight="1" x14ac:dyDescent="0.2">
      <c r="A13" s="47" t="s">
        <v>10</v>
      </c>
      <c r="B13" s="22" t="str">
        <f>'Bewertung Gesamt'!B11</f>
        <v>Bieter Name 4</v>
      </c>
      <c r="C13" s="45"/>
      <c r="D13" s="78" t="e">
        <f>U6</f>
        <v>#DIV/0!</v>
      </c>
      <c r="E13" s="78"/>
      <c r="F13" s="78"/>
      <c r="G13" s="78"/>
      <c r="H13" s="78"/>
      <c r="I13" s="39"/>
      <c r="J13" s="39"/>
      <c r="K13" s="39"/>
      <c r="L13" s="39"/>
      <c r="M13" s="39"/>
      <c r="N13" s="39"/>
      <c r="O13" s="39"/>
      <c r="P13" s="39"/>
      <c r="Q13" s="39"/>
      <c r="R13" s="39"/>
      <c r="S13" s="39"/>
      <c r="T13" s="39"/>
      <c r="U13" s="39"/>
      <c r="V13" s="44"/>
    </row>
    <row r="14" spans="1:23" ht="15" customHeight="1" x14ac:dyDescent="0.2">
      <c r="A14" s="47" t="s">
        <v>11</v>
      </c>
      <c r="B14" s="22" t="str">
        <f>'Bewertung Gesamt'!B12</f>
        <v>Bieter Name 5</v>
      </c>
      <c r="C14" s="45"/>
      <c r="D14" s="78" t="e">
        <f>V6</f>
        <v>#DIV/0!</v>
      </c>
      <c r="E14" s="78"/>
      <c r="F14" s="78"/>
      <c r="G14" s="78"/>
      <c r="H14" s="78"/>
      <c r="I14" s="39"/>
      <c r="J14" s="39"/>
      <c r="K14" s="39"/>
      <c r="L14" s="39"/>
      <c r="M14" s="39"/>
      <c r="N14" s="39"/>
      <c r="O14" s="39"/>
      <c r="P14" s="39"/>
      <c r="Q14" s="39"/>
      <c r="R14" s="39"/>
      <c r="S14" s="39"/>
      <c r="T14" s="39"/>
      <c r="U14" s="39"/>
      <c r="V14" s="44"/>
    </row>
    <row r="15" spans="1:23" x14ac:dyDescent="0.2">
      <c r="A15" s="48"/>
      <c r="B15" s="39"/>
      <c r="C15" s="45"/>
      <c r="D15" s="39"/>
      <c r="E15" s="39"/>
      <c r="F15" s="39"/>
      <c r="G15" s="39"/>
      <c r="H15" s="39"/>
      <c r="I15" s="39"/>
      <c r="J15" s="39"/>
      <c r="K15" s="39"/>
      <c r="L15" s="39"/>
      <c r="M15" s="39"/>
      <c r="N15" s="39"/>
      <c r="O15" s="39"/>
      <c r="P15" s="39"/>
      <c r="Q15" s="39"/>
      <c r="R15" s="39"/>
      <c r="S15" s="39"/>
      <c r="T15" s="39"/>
      <c r="U15" s="39"/>
      <c r="V15" s="44"/>
    </row>
    <row r="16" spans="1:23" x14ac:dyDescent="0.2">
      <c r="A16" s="48"/>
      <c r="B16" s="39"/>
      <c r="C16" s="45"/>
      <c r="D16" s="39"/>
      <c r="E16" s="39"/>
      <c r="F16" s="39"/>
      <c r="G16" s="39"/>
      <c r="H16" s="39"/>
      <c r="I16" s="39"/>
      <c r="J16" s="39"/>
      <c r="K16" s="39"/>
      <c r="L16" s="39"/>
      <c r="M16" s="39"/>
      <c r="N16" s="39"/>
      <c r="O16" s="39"/>
      <c r="P16" s="39"/>
      <c r="Q16" s="39"/>
      <c r="R16" s="39"/>
      <c r="S16" s="39"/>
      <c r="T16" s="39"/>
      <c r="U16" s="39"/>
      <c r="V16" s="44"/>
    </row>
    <row r="17" spans="1:22" ht="14.25" x14ac:dyDescent="0.2">
      <c r="A17" s="48"/>
      <c r="B17" s="9" t="s">
        <v>31</v>
      </c>
      <c r="C17" s="49"/>
      <c r="D17" s="49"/>
      <c r="E17" s="39"/>
      <c r="F17" s="39"/>
      <c r="G17" s="39"/>
      <c r="H17" s="39"/>
      <c r="I17" s="39"/>
      <c r="J17" s="39"/>
      <c r="K17" s="39"/>
      <c r="L17" s="39"/>
      <c r="M17" s="39"/>
      <c r="N17" s="39"/>
      <c r="O17" s="39"/>
      <c r="P17" s="39"/>
      <c r="Q17" s="39"/>
      <c r="R17" s="39"/>
      <c r="S17" s="39"/>
      <c r="T17" s="39"/>
      <c r="U17" s="39"/>
      <c r="V17" s="44"/>
    </row>
    <row r="18" spans="1:22" x14ac:dyDescent="0.2">
      <c r="A18" s="48"/>
      <c r="B18" s="73" t="s">
        <v>36</v>
      </c>
      <c r="C18" s="73"/>
      <c r="D18" s="73"/>
      <c r="E18" s="73"/>
      <c r="F18" s="73"/>
      <c r="G18" s="39"/>
      <c r="H18" s="39"/>
      <c r="I18" s="39"/>
      <c r="J18" s="39"/>
      <c r="K18" s="39"/>
      <c r="L18" s="39"/>
      <c r="M18" s="39"/>
      <c r="N18" s="39"/>
      <c r="O18" s="39"/>
      <c r="P18" s="39"/>
      <c r="Q18" s="39"/>
      <c r="R18" s="39"/>
      <c r="S18" s="39"/>
      <c r="T18" s="39"/>
      <c r="U18" s="39"/>
      <c r="V18" s="44"/>
    </row>
    <row r="19" spans="1:22" x14ac:dyDescent="0.2">
      <c r="A19" s="48"/>
      <c r="B19" s="73"/>
      <c r="C19" s="73"/>
      <c r="D19" s="73"/>
      <c r="E19" s="73"/>
      <c r="F19" s="73"/>
      <c r="G19" s="39"/>
      <c r="H19" s="39"/>
      <c r="I19" s="39"/>
      <c r="J19" s="39"/>
      <c r="K19" s="39"/>
      <c r="L19" s="39"/>
      <c r="M19" s="39"/>
      <c r="N19" s="39"/>
      <c r="O19" s="39"/>
      <c r="P19" s="39"/>
      <c r="Q19" s="39"/>
      <c r="R19" s="39"/>
      <c r="S19" s="39"/>
      <c r="T19" s="39"/>
      <c r="U19" s="39"/>
      <c r="V19" s="44"/>
    </row>
    <row r="20" spans="1:22" x14ac:dyDescent="0.2">
      <c r="A20" s="48"/>
      <c r="B20" s="73"/>
      <c r="C20" s="73"/>
      <c r="D20" s="73"/>
      <c r="E20" s="73"/>
      <c r="F20" s="73"/>
      <c r="G20" s="39"/>
      <c r="H20" s="39"/>
      <c r="I20" s="39"/>
      <c r="J20" s="39"/>
      <c r="K20" s="39"/>
      <c r="L20" s="39"/>
      <c r="M20" s="39"/>
      <c r="N20" s="39"/>
      <c r="O20" s="39"/>
      <c r="P20" s="39"/>
      <c r="Q20" s="39"/>
      <c r="R20" s="39"/>
      <c r="S20" s="39"/>
      <c r="T20" s="39"/>
      <c r="U20" s="39"/>
      <c r="V20" s="44"/>
    </row>
    <row r="21" spans="1:22" x14ac:dyDescent="0.2">
      <c r="A21" s="48"/>
      <c r="B21" s="73"/>
      <c r="C21" s="73"/>
      <c r="D21" s="73"/>
      <c r="E21" s="73"/>
      <c r="F21" s="73"/>
      <c r="G21" s="39"/>
      <c r="H21" s="39"/>
      <c r="I21" s="39"/>
      <c r="J21" s="39"/>
      <c r="K21" s="39"/>
      <c r="L21" s="39"/>
      <c r="M21" s="39"/>
      <c r="N21" s="39"/>
      <c r="O21" s="39"/>
      <c r="P21" s="39"/>
      <c r="Q21" s="39"/>
      <c r="R21" s="39"/>
      <c r="S21" s="39"/>
      <c r="T21" s="39"/>
      <c r="U21" s="39"/>
      <c r="V21" s="44"/>
    </row>
    <row r="22" spans="1:22" x14ac:dyDescent="0.2">
      <c r="A22" s="48"/>
      <c r="B22" s="73"/>
      <c r="C22" s="73"/>
      <c r="D22" s="73"/>
      <c r="E22" s="73"/>
      <c r="F22" s="73"/>
      <c r="G22" s="39"/>
      <c r="H22" s="39"/>
      <c r="I22" s="39"/>
      <c r="J22" s="39"/>
      <c r="K22" s="39"/>
      <c r="L22" s="39"/>
      <c r="M22" s="39"/>
      <c r="N22" s="39"/>
      <c r="O22" s="39"/>
      <c r="P22" s="39"/>
      <c r="Q22" s="39"/>
      <c r="R22" s="39"/>
      <c r="S22" s="39"/>
      <c r="T22" s="39"/>
      <c r="U22" s="39"/>
      <c r="V22" s="44"/>
    </row>
    <row r="23" spans="1:22" x14ac:dyDescent="0.2">
      <c r="A23" s="48"/>
      <c r="B23" s="73"/>
      <c r="C23" s="73"/>
      <c r="D23" s="73"/>
      <c r="E23" s="73"/>
      <c r="F23" s="73"/>
      <c r="G23" s="39"/>
      <c r="H23" s="39"/>
      <c r="I23" s="39"/>
      <c r="J23" s="39"/>
      <c r="K23" s="39"/>
      <c r="L23" s="39"/>
      <c r="M23" s="39"/>
      <c r="N23" s="39"/>
      <c r="O23" s="39"/>
      <c r="P23" s="39"/>
      <c r="Q23" s="39"/>
      <c r="R23" s="39"/>
      <c r="S23" s="39"/>
      <c r="T23" s="39"/>
      <c r="U23" s="39"/>
      <c r="V23" s="44"/>
    </row>
    <row r="24" spans="1:22" ht="13.5" thickBot="1" x14ac:dyDescent="0.25">
      <c r="A24" s="50"/>
      <c r="B24" s="74"/>
      <c r="C24" s="74"/>
      <c r="D24" s="74"/>
      <c r="E24" s="74"/>
      <c r="F24" s="74"/>
      <c r="G24" s="51"/>
      <c r="H24" s="51"/>
      <c r="I24" s="51"/>
      <c r="J24" s="51"/>
      <c r="K24" s="51"/>
      <c r="L24" s="51"/>
      <c r="M24" s="51"/>
      <c r="N24" s="51"/>
      <c r="O24" s="51"/>
      <c r="P24" s="51"/>
      <c r="Q24" s="51"/>
      <c r="R24" s="51"/>
      <c r="S24" s="51"/>
      <c r="T24" s="51"/>
      <c r="U24" s="51"/>
      <c r="V24" s="52"/>
    </row>
  </sheetData>
  <mergeCells count="16">
    <mergeCell ref="A4:A5"/>
    <mergeCell ref="B4:B5"/>
    <mergeCell ref="D4:H4"/>
    <mergeCell ref="D13:H13"/>
    <mergeCell ref="D14:H14"/>
    <mergeCell ref="D8:H8"/>
    <mergeCell ref="D9:H9"/>
    <mergeCell ref="D10:H10"/>
    <mergeCell ref="D11:H11"/>
    <mergeCell ref="B18:F24"/>
    <mergeCell ref="L2:P2"/>
    <mergeCell ref="R2:V2"/>
    <mergeCell ref="R4:V4"/>
    <mergeCell ref="L4:P4"/>
    <mergeCell ref="D12:H12"/>
    <mergeCell ref="D1:H2"/>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zoomScaleNormal="100" workbookViewId="0">
      <selection activeCell="D14" sqref="D14:H14"/>
    </sheetView>
  </sheetViews>
  <sheetFormatPr baseColWidth="10" defaultColWidth="11.5703125" defaultRowHeight="12.75" x14ac:dyDescent="0.2"/>
  <cols>
    <col min="1" max="1" width="9" style="10" bestFit="1" customWidth="1"/>
    <col min="2" max="2" width="50.42578125" style="10" customWidth="1"/>
    <col min="3" max="3" width="2" style="10" customWidth="1"/>
    <col min="4" max="8" width="9.140625" style="10" customWidth="1"/>
    <col min="9" max="9" width="2.140625" style="10" customWidth="1"/>
    <col min="10" max="13" width="9.140625" style="10" customWidth="1"/>
    <col min="14" max="14" width="10.140625" style="10" bestFit="1" customWidth="1"/>
    <col min="15" max="16384" width="11.5703125" style="10"/>
  </cols>
  <sheetData>
    <row r="1" spans="1:16" ht="21" customHeight="1" x14ac:dyDescent="0.2">
      <c r="A1" s="34"/>
      <c r="B1" s="35" t="s">
        <v>37</v>
      </c>
      <c r="C1" s="35"/>
      <c r="D1" s="35"/>
      <c r="E1" s="35"/>
      <c r="F1" s="35"/>
      <c r="G1" s="35"/>
      <c r="H1" s="35"/>
      <c r="I1" s="69"/>
    </row>
    <row r="2" spans="1:16" ht="22.5" customHeight="1" thickBot="1" x14ac:dyDescent="0.25">
      <c r="A2" s="53"/>
      <c r="B2" s="54" t="s">
        <v>34</v>
      </c>
      <c r="C2" s="55"/>
      <c r="D2" s="54"/>
      <c r="E2" s="54"/>
      <c r="F2" s="54"/>
      <c r="G2" s="54"/>
      <c r="H2" s="54"/>
      <c r="I2" s="70"/>
    </row>
    <row r="3" spans="1:16" ht="22.5" customHeight="1" x14ac:dyDescent="0.2">
      <c r="A3" s="68"/>
      <c r="B3" s="11"/>
      <c r="C3" s="36"/>
      <c r="D3" s="31"/>
      <c r="E3" s="31"/>
      <c r="F3" s="31"/>
      <c r="G3" s="31"/>
      <c r="H3" s="31"/>
      <c r="I3" s="44"/>
    </row>
    <row r="4" spans="1:16" s="13" customFormat="1" ht="31.5" customHeight="1" x14ac:dyDescent="0.2">
      <c r="A4" s="91" t="s">
        <v>0</v>
      </c>
      <c r="B4" s="83" t="s">
        <v>1</v>
      </c>
      <c r="C4" s="36"/>
      <c r="D4" s="77" t="s">
        <v>22</v>
      </c>
      <c r="E4" s="84"/>
      <c r="F4" s="84"/>
      <c r="G4" s="84"/>
      <c r="H4" s="84"/>
      <c r="I4" s="44"/>
      <c r="J4" s="10"/>
      <c r="K4" s="10"/>
      <c r="L4" s="10"/>
      <c r="M4" s="10"/>
      <c r="N4" s="10"/>
      <c r="O4" s="10"/>
      <c r="P4" s="10"/>
    </row>
    <row r="5" spans="1:16" s="15" customFormat="1" ht="15.75" customHeight="1" x14ac:dyDescent="0.2">
      <c r="A5" s="91"/>
      <c r="B5" s="83"/>
      <c r="C5" s="36"/>
      <c r="D5" s="14" t="s">
        <v>2</v>
      </c>
      <c r="E5" s="14" t="s">
        <v>3</v>
      </c>
      <c r="F5" s="14" t="s">
        <v>4</v>
      </c>
      <c r="G5" s="14" t="s">
        <v>5</v>
      </c>
      <c r="H5" s="14" t="s">
        <v>6</v>
      </c>
      <c r="I5" s="44"/>
      <c r="J5" s="10"/>
      <c r="K5" s="10"/>
      <c r="L5" s="10"/>
      <c r="M5" s="10"/>
      <c r="N5" s="10"/>
      <c r="O5" s="10"/>
      <c r="P5" s="10"/>
    </row>
    <row r="6" spans="1:16" s="16" customFormat="1" x14ac:dyDescent="0.2">
      <c r="A6" s="37">
        <v>1</v>
      </c>
      <c r="B6" s="32" t="s">
        <v>38</v>
      </c>
      <c r="C6" s="36"/>
      <c r="D6" s="32"/>
      <c r="E6" s="32"/>
      <c r="F6" s="32"/>
      <c r="G6" s="32"/>
      <c r="H6" s="32"/>
      <c r="I6" s="44"/>
      <c r="J6" s="10"/>
      <c r="K6" s="10"/>
      <c r="L6" s="10"/>
      <c r="M6" s="10"/>
      <c r="N6" s="10"/>
      <c r="O6" s="10"/>
      <c r="P6" s="10"/>
    </row>
    <row r="7" spans="1:16" s="16" customFormat="1" x14ac:dyDescent="0.2">
      <c r="A7" s="37">
        <v>2</v>
      </c>
      <c r="B7" s="32" t="s">
        <v>39</v>
      </c>
      <c r="C7" s="36"/>
      <c r="D7" s="32"/>
      <c r="E7" s="32"/>
      <c r="F7" s="32"/>
      <c r="G7" s="32"/>
      <c r="H7" s="32"/>
      <c r="I7" s="44"/>
      <c r="J7" s="10"/>
      <c r="K7" s="10"/>
      <c r="L7" s="10"/>
      <c r="M7" s="10"/>
      <c r="N7" s="10"/>
      <c r="O7" s="10"/>
      <c r="P7" s="10"/>
    </row>
    <row r="8" spans="1:16" x14ac:dyDescent="0.2">
      <c r="A8" s="38"/>
      <c r="B8" s="39"/>
      <c r="C8" s="36"/>
      <c r="D8" s="27">
        <f>SUM(D6:D7)</f>
        <v>0</v>
      </c>
      <c r="E8" s="27">
        <f t="shared" ref="E8:H8" si="0">SUM(E6:E7)</f>
        <v>0</v>
      </c>
      <c r="F8" s="27">
        <f t="shared" si="0"/>
        <v>0</v>
      </c>
      <c r="G8" s="27">
        <f t="shared" si="0"/>
        <v>0</v>
      </c>
      <c r="H8" s="27">
        <f t="shared" si="0"/>
        <v>0</v>
      </c>
      <c r="I8" s="44"/>
    </row>
    <row r="9" spans="1:16" s="20" customFormat="1" x14ac:dyDescent="0.2">
      <c r="A9" s="40"/>
      <c r="B9" s="39"/>
      <c r="C9" s="41"/>
      <c r="D9" s="90" t="s">
        <v>30</v>
      </c>
      <c r="E9" s="90"/>
      <c r="F9" s="90"/>
      <c r="G9" s="90"/>
      <c r="H9" s="90"/>
      <c r="I9" s="44"/>
      <c r="J9" s="10"/>
      <c r="K9" s="10"/>
      <c r="L9" s="10"/>
      <c r="M9" s="10"/>
      <c r="N9" s="10"/>
      <c r="O9" s="10"/>
      <c r="P9" s="10"/>
    </row>
    <row r="10" spans="1:16" x14ac:dyDescent="0.2">
      <c r="A10" s="42"/>
      <c r="B10" s="36"/>
      <c r="C10" s="43"/>
      <c r="D10" s="39"/>
      <c r="E10" s="39"/>
      <c r="F10" s="39"/>
      <c r="G10" s="39"/>
      <c r="H10" s="39"/>
      <c r="I10" s="44"/>
    </row>
    <row r="11" spans="1:16" ht="15" customHeight="1" x14ac:dyDescent="0.2">
      <c r="A11" s="42"/>
      <c r="B11" s="36"/>
      <c r="C11" s="45"/>
      <c r="D11" s="85"/>
      <c r="E11" s="86"/>
      <c r="F11" s="86"/>
      <c r="G11" s="86"/>
      <c r="H11" s="86"/>
      <c r="I11" s="44"/>
    </row>
    <row r="12" spans="1:16" ht="15.75" customHeight="1" x14ac:dyDescent="0.2">
      <c r="A12" s="46" t="s">
        <v>7</v>
      </c>
      <c r="B12" s="21" t="s">
        <v>12</v>
      </c>
      <c r="C12" s="21"/>
      <c r="D12" s="92"/>
      <c r="E12" s="92"/>
      <c r="F12" s="92"/>
      <c r="G12" s="92"/>
      <c r="H12" s="92"/>
      <c r="I12" s="44"/>
    </row>
    <row r="13" spans="1:16" ht="15" customHeight="1" x14ac:dyDescent="0.2">
      <c r="A13" s="47" t="s">
        <v>13</v>
      </c>
      <c r="B13" s="22" t="str">
        <f>'Bewertung Gesamt'!B8</f>
        <v>Bieter Name 1</v>
      </c>
      <c r="C13" s="22"/>
      <c r="D13" s="78">
        <f>D8</f>
        <v>0</v>
      </c>
      <c r="E13" s="78"/>
      <c r="F13" s="78"/>
      <c r="G13" s="78"/>
      <c r="H13" s="78"/>
      <c r="I13" s="44"/>
    </row>
    <row r="14" spans="1:16" ht="15" customHeight="1" x14ac:dyDescent="0.2">
      <c r="A14" s="47" t="s">
        <v>8</v>
      </c>
      <c r="B14" s="22" t="str">
        <f>'Bewertung Gesamt'!B9</f>
        <v>Bieter Name 2</v>
      </c>
      <c r="C14" s="22"/>
      <c r="D14" s="78">
        <f>E8</f>
        <v>0</v>
      </c>
      <c r="E14" s="78"/>
      <c r="F14" s="78"/>
      <c r="G14" s="78"/>
      <c r="H14" s="78"/>
      <c r="I14" s="44"/>
    </row>
    <row r="15" spans="1:16" ht="15" customHeight="1" x14ac:dyDescent="0.2">
      <c r="A15" s="47" t="s">
        <v>9</v>
      </c>
      <c r="B15" s="22" t="str">
        <f>'Bewertung Gesamt'!B10</f>
        <v>Bieter Name 3</v>
      </c>
      <c r="C15" s="22"/>
      <c r="D15" s="78">
        <f>F8</f>
        <v>0</v>
      </c>
      <c r="E15" s="78"/>
      <c r="F15" s="78"/>
      <c r="G15" s="78"/>
      <c r="H15" s="78"/>
      <c r="I15" s="44"/>
    </row>
    <row r="16" spans="1:16" ht="15" customHeight="1" x14ac:dyDescent="0.2">
      <c r="A16" s="47" t="s">
        <v>10</v>
      </c>
      <c r="B16" s="22" t="str">
        <f>'Bewertung Gesamt'!B11</f>
        <v>Bieter Name 4</v>
      </c>
      <c r="C16" s="22"/>
      <c r="D16" s="78">
        <f>G8</f>
        <v>0</v>
      </c>
      <c r="E16" s="78"/>
      <c r="F16" s="78"/>
      <c r="G16" s="78"/>
      <c r="H16" s="78"/>
      <c r="I16" s="44"/>
    </row>
    <row r="17" spans="1:9" ht="15" customHeight="1" x14ac:dyDescent="0.2">
      <c r="A17" s="47" t="s">
        <v>11</v>
      </c>
      <c r="B17" s="22" t="str">
        <f>'Bewertung Gesamt'!B12</f>
        <v>Bieter Name 5</v>
      </c>
      <c r="C17" s="22"/>
      <c r="D17" s="78">
        <f>H8</f>
        <v>0</v>
      </c>
      <c r="E17" s="78"/>
      <c r="F17" s="78"/>
      <c r="G17" s="78"/>
      <c r="H17" s="78"/>
      <c r="I17" s="44"/>
    </row>
    <row r="18" spans="1:9" x14ac:dyDescent="0.2">
      <c r="A18" s="48"/>
      <c r="B18" s="39"/>
      <c r="C18" s="39"/>
      <c r="D18" s="39"/>
      <c r="E18" s="39"/>
      <c r="F18" s="39"/>
      <c r="G18" s="39"/>
      <c r="H18" s="39"/>
      <c r="I18" s="44"/>
    </row>
    <row r="19" spans="1:9" x14ac:dyDescent="0.2">
      <c r="A19" s="48"/>
      <c r="B19" s="39"/>
      <c r="C19" s="39"/>
      <c r="D19" s="39"/>
      <c r="E19" s="39"/>
      <c r="F19" s="39"/>
      <c r="G19" s="39"/>
      <c r="H19" s="39"/>
      <c r="I19" s="44"/>
    </row>
    <row r="20" spans="1:9" ht="14.25" x14ac:dyDescent="0.2">
      <c r="A20" s="48"/>
      <c r="B20" s="9"/>
      <c r="C20" s="49"/>
      <c r="D20" s="49"/>
      <c r="E20" s="39"/>
      <c r="F20" s="39"/>
      <c r="G20" s="39"/>
      <c r="H20" s="39"/>
      <c r="I20" s="44"/>
    </row>
    <row r="21" spans="1:9" x14ac:dyDescent="0.2">
      <c r="A21" s="48"/>
      <c r="B21" s="73"/>
      <c r="C21" s="73"/>
      <c r="D21" s="73"/>
      <c r="E21" s="73"/>
      <c r="F21" s="73"/>
      <c r="G21" s="39"/>
      <c r="H21" s="39"/>
      <c r="I21" s="44"/>
    </row>
    <row r="22" spans="1:9" x14ac:dyDescent="0.2">
      <c r="A22" s="48"/>
      <c r="B22" s="73"/>
      <c r="C22" s="73"/>
      <c r="D22" s="73"/>
      <c r="E22" s="73"/>
      <c r="F22" s="73"/>
      <c r="G22" s="39"/>
      <c r="H22" s="39"/>
      <c r="I22" s="44"/>
    </row>
    <row r="23" spans="1:9" x14ac:dyDescent="0.2">
      <c r="A23" s="48"/>
      <c r="B23" s="73"/>
      <c r="C23" s="73"/>
      <c r="D23" s="73"/>
      <c r="E23" s="73"/>
      <c r="F23" s="73"/>
      <c r="G23" s="39"/>
      <c r="H23" s="39"/>
      <c r="I23" s="44"/>
    </row>
    <row r="24" spans="1:9" x14ac:dyDescent="0.2">
      <c r="A24" s="48"/>
      <c r="B24" s="73"/>
      <c r="C24" s="73"/>
      <c r="D24" s="73"/>
      <c r="E24" s="73"/>
      <c r="F24" s="73"/>
      <c r="G24" s="39"/>
      <c r="H24" s="39"/>
      <c r="I24" s="44"/>
    </row>
    <row r="25" spans="1:9" x14ac:dyDescent="0.2">
      <c r="A25" s="48"/>
      <c r="B25" s="73"/>
      <c r="C25" s="73"/>
      <c r="D25" s="73"/>
      <c r="E25" s="73"/>
      <c r="F25" s="73"/>
      <c r="G25" s="39"/>
      <c r="H25" s="39"/>
      <c r="I25" s="44"/>
    </row>
    <row r="26" spans="1:9" x14ac:dyDescent="0.2">
      <c r="A26" s="48"/>
      <c r="B26" s="73"/>
      <c r="C26" s="73"/>
      <c r="D26" s="73"/>
      <c r="E26" s="73"/>
      <c r="F26" s="73"/>
      <c r="G26" s="39"/>
      <c r="H26" s="39"/>
      <c r="I26" s="44"/>
    </row>
    <row r="27" spans="1:9" ht="13.5" thickBot="1" x14ac:dyDescent="0.25">
      <c r="A27" s="50"/>
      <c r="B27" s="74"/>
      <c r="C27" s="74"/>
      <c r="D27" s="74"/>
      <c r="E27" s="74"/>
      <c r="F27" s="74"/>
      <c r="G27" s="51"/>
      <c r="H27" s="51"/>
      <c r="I27" s="52"/>
    </row>
  </sheetData>
  <mergeCells count="12">
    <mergeCell ref="B21:F27"/>
    <mergeCell ref="D9:H9"/>
    <mergeCell ref="D15:H15"/>
    <mergeCell ref="D16:H16"/>
    <mergeCell ref="A4:A5"/>
    <mergeCell ref="B4:B5"/>
    <mergeCell ref="D4:H4"/>
    <mergeCell ref="D17:H17"/>
    <mergeCell ref="D11:H11"/>
    <mergeCell ref="D12:H12"/>
    <mergeCell ref="D13:H13"/>
    <mergeCell ref="D14:H14"/>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Bewertung Gesamt</vt:lpstr>
      <vt:lpstr>Bewertung_Preis</vt:lpstr>
      <vt:lpstr>Bewertung_Kriterien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Cerepanov, Konstantin</dc:creator>
  <cp:lastModifiedBy>Behrens, Martin</cp:lastModifiedBy>
  <cp:lastPrinted>2022-02-10T22:32:06Z</cp:lastPrinted>
  <dcterms:created xsi:type="dcterms:W3CDTF">2022-02-04T13:46:26Z</dcterms:created>
  <dcterms:modified xsi:type="dcterms:W3CDTF">2024-06-18T13:17:40Z</dcterms:modified>
</cp:coreProperties>
</file>