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astrix.sharepoint.com/Shared Documents/02 Projekte/01 Kommunalberatung/00 ALLGEMEIN/WiLü_Gigabitförderung/"/>
    </mc:Choice>
  </mc:AlternateContent>
  <xr:revisionPtr revIDLastSave="108" documentId="8_{30A6619B-659E-4594-B824-1F197B86A884}" xr6:coauthVersionLast="47" xr6:coauthVersionMax="47" xr10:uidLastSave="{98A418B4-CE74-4EDA-B40F-6A34DF5F5077}"/>
  <bookViews>
    <workbookView xWindow="-108" yWindow="-108" windowWidth="30936" windowHeight="16896" xr2:uid="{5A74268B-0459-427F-880A-09EC1D02FF9E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1" l="1"/>
  <c r="F46" i="1"/>
  <c r="B29" i="1"/>
  <c r="I45" i="1"/>
  <c r="I46" i="1" s="1"/>
  <c r="H45" i="1"/>
  <c r="H46" i="1" s="1"/>
  <c r="G45" i="1"/>
  <c r="G46" i="1" s="1"/>
  <c r="F45" i="1"/>
  <c r="E45" i="1"/>
  <c r="D45" i="1"/>
  <c r="D46" i="1" s="1"/>
  <c r="C45" i="1"/>
  <c r="C46" i="1" s="1"/>
  <c r="B44" i="1"/>
  <c r="B43" i="1"/>
  <c r="B42" i="1"/>
  <c r="I38" i="1"/>
  <c r="I47" i="1" s="1"/>
  <c r="H38" i="1"/>
  <c r="H47" i="1" s="1"/>
  <c r="G38" i="1"/>
  <c r="G47" i="1" s="1"/>
  <c r="F38" i="1"/>
  <c r="F47" i="1" s="1"/>
  <c r="E38" i="1"/>
  <c r="E47" i="1" s="1"/>
  <c r="D38" i="1"/>
  <c r="D47" i="1" s="1"/>
  <c r="C38" i="1"/>
  <c r="C47" i="1" s="1"/>
  <c r="I36" i="1"/>
  <c r="H36" i="1"/>
  <c r="G36" i="1"/>
  <c r="F36" i="1"/>
  <c r="E36" i="1"/>
  <c r="D36" i="1"/>
  <c r="C36" i="1"/>
  <c r="B35" i="1"/>
  <c r="B34" i="1"/>
  <c r="B26" i="1"/>
  <c r="B20" i="1"/>
  <c r="B10" i="1"/>
  <c r="B6" i="1"/>
  <c r="F48" i="1" l="1"/>
  <c r="H48" i="1"/>
  <c r="F39" i="1"/>
  <c r="G39" i="1"/>
  <c r="H39" i="1"/>
  <c r="I39" i="1"/>
  <c r="D48" i="1"/>
  <c r="C48" i="1"/>
  <c r="E48" i="1"/>
  <c r="G48" i="1"/>
  <c r="B36" i="1"/>
  <c r="C39" i="1"/>
  <c r="D39" i="1"/>
  <c r="E39" i="1"/>
  <c r="I48" i="1"/>
  <c r="B45" i="1"/>
  <c r="B46" i="1" s="1"/>
  <c r="B39" i="1" l="1"/>
  <c r="B48" i="1"/>
  <c r="B50" i="1" l="1"/>
</calcChain>
</file>

<file path=xl/sharedStrings.xml><?xml version="1.0" encoding="utf-8"?>
<sst xmlns="http://schemas.openxmlformats.org/spreadsheetml/2006/main" count="64" uniqueCount="54">
  <si>
    <t>Netzaufbau: Erwartete Kosten für Tiefbau, passive &amp; aktive Infrastruktur</t>
  </si>
  <si>
    <t>Netto-Kosten 
in EUR</t>
  </si>
  <si>
    <t>Erwartete Mengen 
(Einheiten: Meter 
bzw. Anzahl)</t>
  </si>
  <si>
    <t>Tiefbauarbeiten</t>
  </si>
  <si>
    <t>Versiegelt</t>
  </si>
  <si>
    <t>Unversiegelt</t>
  </si>
  <si>
    <t>Passive Infrastruktur</t>
  </si>
  <si>
    <t>Leerrohr</t>
  </si>
  <si>
    <t>Masten</t>
  </si>
  <si>
    <t>Glasfaser</t>
  </si>
  <si>
    <t>Hausanschlüsse</t>
  </si>
  <si>
    <t>Schächte</t>
  </si>
  <si>
    <t>Verzweiger</t>
  </si>
  <si>
    <t>Splitter</t>
  </si>
  <si>
    <t>Sonstige Anschlusseinrichtungen</t>
  </si>
  <si>
    <t>Wofür fallen die Kosten für sonstige Anschlusseinrichtungen an?</t>
  </si>
  <si>
    <t>Aktive Infrastruktur</t>
  </si>
  <si>
    <t>Sende- / Empfangseinheit für DSL- / VDSL-Netze</t>
  </si>
  <si>
    <t>Sende- / Empfangseinheit für Koax-Netze</t>
  </si>
  <si>
    <t>Sende- / Empfangseinheit für optische Netze</t>
  </si>
  <si>
    <t>Sonstige aktive Infrastruktur</t>
  </si>
  <si>
    <t>Wofür fallen die Kosten für sonstige aktive Infrastruktur an?</t>
  </si>
  <si>
    <t>Sonstige Kosten</t>
  </si>
  <si>
    <t>Summe Investitionskosten</t>
  </si>
  <si>
    <t>Veanschlagte Einnahmen für den Projektzeitraum</t>
  </si>
  <si>
    <t>Summe</t>
  </si>
  <si>
    <t>Jahr 1</t>
  </si>
  <si>
    <t>Jahr 2</t>
  </si>
  <si>
    <t>Jahr 3</t>
  </si>
  <si>
    <t>Jahr 4</t>
  </si>
  <si>
    <t>Jahr 5</t>
  </si>
  <si>
    <t>Jahr 6</t>
  </si>
  <si>
    <t>Jahr 7</t>
  </si>
  <si>
    <t>Anzahl der Kunden</t>
  </si>
  <si>
    <t>-</t>
  </si>
  <si>
    <t>Kundeneinnahmen</t>
  </si>
  <si>
    <t>Einnahmen aus Vorleistungsprodukten</t>
  </si>
  <si>
    <t>Summe der Einnahmen</t>
  </si>
  <si>
    <t>zwingende Begründung bei Abweichung vom Regelabzinsungssatz von 1,21%</t>
  </si>
  <si>
    <t>Barwertfaktor</t>
  </si>
  <si>
    <t>Barwert (Einnahmen)</t>
  </si>
  <si>
    <t>Veranschlagte Kosten für den Projektzeitraum</t>
  </si>
  <si>
    <t>Kosten für Vorleistungsprodukte</t>
  </si>
  <si>
    <r>
      <t>Betriebskosten (</t>
    </r>
    <r>
      <rPr>
        <u/>
        <sz val="11"/>
        <rFont val="Arial Narrow"/>
        <family val="2"/>
      </rPr>
      <t>ohne</t>
    </r>
    <r>
      <rPr>
        <sz val="11"/>
        <rFont val="Arial Narrow"/>
        <family val="2"/>
      </rPr>
      <t xml:space="preserve"> Kosten für Vorleistungsprodukte)</t>
    </r>
  </si>
  <si>
    <t>Gesamtkosten</t>
  </si>
  <si>
    <t>Summe der zu berücksichtigenden Kosten</t>
  </si>
  <si>
    <t>Barwert (Kosten)</t>
  </si>
  <si>
    <t>Wirtschaftlichkeitslücke</t>
  </si>
  <si>
    <t>Formblatt Wirtschaftlichkeitslücke</t>
  </si>
  <si>
    <t>Hinweis: Die gelb markierten Zellen sind vom Bieter auszufüllen.</t>
  </si>
  <si>
    <t>Sonstige Kosten für Tiefbau und andere Verlegung</t>
  </si>
  <si>
    <t>Wofür fallen die sonstigen Kosten an? 
(bedenken Sie, dass Personalkosten nicht zuwendungsfähig sind)</t>
  </si>
  <si>
    <t>Abzinsungssatz</t>
  </si>
  <si>
    <t>Finanzierungskosten (keine Negativbeträge möglich!)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</si>
</sst>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0.000"/>
  </numFmts>
  <fonts count="11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i/>
      <sz val="11"/>
      <name val="Arial Narrow"/>
      <family val="2"/>
    </font>
    <font>
      <u/>
      <sz val="11"/>
      <name val="Arial Narrow"/>
      <family val="2"/>
    </font>
    <font>
      <b/>
      <sz val="13"/>
      <name val="Arial Narrow"/>
      <family val="2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8"/>
      <color theme="0"/>
      <name val="Arial Narrow"/>
      <family val="2"/>
    </font>
    <font>
      <b/>
      <sz val="11"/>
      <color theme="0"/>
      <name val="Arial Narrow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31"/>
      </patternFill>
    </fill>
    <fill>
      <patternFill patternType="solid">
        <fgColor theme="0"/>
        <bgColor indexed="31"/>
      </patternFill>
    </fill>
    <fill>
      <patternFill patternType="solid">
        <fgColor rgb="FFFFFF9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3" tint="0.749992370372631"/>
        <bgColor indexed="31"/>
      </patternFill>
    </fill>
    <fill>
      <patternFill patternType="solid">
        <fgColor theme="3" tint="0.74999237037263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2060"/>
        <bgColor indexed="31"/>
      </patternFill>
    </fill>
    <fill>
      <patternFill patternType="solid">
        <fgColor theme="3" tint="0.749992370372631"/>
        <bgColor indexed="41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2" fillId="2" borderId="1" xfId="1" applyFont="1" applyFill="1" applyBorder="1"/>
    <xf numFmtId="164" fontId="3" fillId="2" borderId="2" xfId="1" applyNumberFormat="1" applyFont="1" applyFill="1" applyBorder="1"/>
    <xf numFmtId="0" fontId="3" fillId="2" borderId="3" xfId="1" applyFont="1" applyFill="1" applyBorder="1"/>
    <xf numFmtId="0" fontId="3" fillId="3" borderId="1" xfId="1" applyFont="1" applyFill="1" applyBorder="1"/>
    <xf numFmtId="164" fontId="3" fillId="4" borderId="1" xfId="1" applyNumberFormat="1" applyFont="1" applyFill="1" applyBorder="1" applyProtection="1">
      <protection locked="0"/>
    </xf>
    <xf numFmtId="0" fontId="3" fillId="4" borderId="1" xfId="1" applyFont="1" applyFill="1" applyBorder="1" applyProtection="1">
      <protection locked="0"/>
    </xf>
    <xf numFmtId="0" fontId="3" fillId="3" borderId="1" xfId="1" applyFont="1" applyFill="1" applyBorder="1" applyAlignment="1">
      <alignment wrapText="1"/>
    </xf>
    <xf numFmtId="3" fontId="3" fillId="4" borderId="1" xfId="1" applyNumberFormat="1" applyFont="1" applyFill="1" applyBorder="1" applyProtection="1">
      <protection locked="0"/>
    </xf>
    <xf numFmtId="164" fontId="3" fillId="4" borderId="4" xfId="1" applyNumberFormat="1" applyFont="1" applyFill="1" applyBorder="1" applyProtection="1">
      <protection locked="0"/>
    </xf>
    <xf numFmtId="0" fontId="3" fillId="4" borderId="4" xfId="1" applyFont="1" applyFill="1" applyBorder="1" applyProtection="1">
      <protection locked="0"/>
    </xf>
    <xf numFmtId="0" fontId="3" fillId="3" borderId="5" xfId="1" applyFont="1" applyFill="1" applyBorder="1" applyAlignment="1">
      <alignment vertical="center"/>
    </xf>
    <xf numFmtId="164" fontId="3" fillId="2" borderId="8" xfId="1" applyNumberFormat="1" applyFont="1" applyFill="1" applyBorder="1"/>
    <xf numFmtId="0" fontId="3" fillId="2" borderId="9" xfId="1" applyFont="1" applyFill="1" applyBorder="1"/>
    <xf numFmtId="0" fontId="3" fillId="3" borderId="5" xfId="1" applyFont="1" applyFill="1" applyBorder="1" applyAlignment="1">
      <alignment vertical="center" wrapText="1"/>
    </xf>
    <xf numFmtId="0" fontId="3" fillId="0" borderId="1" xfId="1" applyFont="1" applyBorder="1" applyAlignment="1">
      <alignment wrapText="1"/>
    </xf>
    <xf numFmtId="1" fontId="3" fillId="0" borderId="1" xfId="1" applyNumberFormat="1" applyFont="1" applyBorder="1" applyAlignment="1">
      <alignment horizontal="right" vertical="center"/>
    </xf>
    <xf numFmtId="1" fontId="3" fillId="4" borderId="1" xfId="1" applyNumberFormat="1" applyFont="1" applyFill="1" applyBorder="1" applyProtection="1">
      <protection locked="0"/>
    </xf>
    <xf numFmtId="164" fontId="3" fillId="0" borderId="1" xfId="1" applyNumberFormat="1" applyFont="1" applyBorder="1" applyAlignment="1">
      <alignment horizontal="right" vertical="center"/>
    </xf>
    <xf numFmtId="10" fontId="3" fillId="6" borderId="11" xfId="1" applyNumberFormat="1" applyFont="1" applyFill="1" applyBorder="1" applyAlignment="1" applyProtection="1">
      <alignment horizontal="right" vertical="center"/>
      <protection locked="0"/>
    </xf>
    <xf numFmtId="0" fontId="3" fillId="0" borderId="1" xfId="1" applyFont="1" applyBorder="1"/>
    <xf numFmtId="0" fontId="3" fillId="0" borderId="0" xfId="1" applyFont="1" applyAlignment="1">
      <alignment horizontal="right" vertical="center"/>
    </xf>
    <xf numFmtId="165" fontId="3" fillId="7" borderId="1" xfId="1" applyNumberFormat="1" applyFont="1" applyFill="1" applyBorder="1"/>
    <xf numFmtId="0" fontId="3" fillId="0" borderId="1" xfId="1" applyFont="1" applyBorder="1" applyAlignment="1">
      <alignment horizontal="left" wrapText="1"/>
    </xf>
    <xf numFmtId="164" fontId="3" fillId="0" borderId="4" xfId="1" applyNumberFormat="1" applyFont="1" applyBorder="1" applyAlignment="1">
      <alignment horizontal="right" vertical="center"/>
    </xf>
    <xf numFmtId="164" fontId="3" fillId="0" borderId="1" xfId="1" applyNumberFormat="1" applyFont="1" applyBorder="1"/>
    <xf numFmtId="0" fontId="2" fillId="0" borderId="5" xfId="1" applyFont="1" applyBorder="1"/>
    <xf numFmtId="165" fontId="3" fillId="0" borderId="4" xfId="1" applyNumberFormat="1" applyFont="1" applyBorder="1"/>
    <xf numFmtId="0" fontId="6" fillId="2" borderId="6" xfId="1" applyFont="1" applyFill="1" applyBorder="1"/>
    <xf numFmtId="164" fontId="6" fillId="8" borderId="15" xfId="1" applyNumberFormat="1" applyFont="1" applyFill="1" applyBorder="1" applyAlignment="1">
      <alignment vertical="center"/>
    </xf>
    <xf numFmtId="0" fontId="7" fillId="0" borderId="0" xfId="0" applyFont="1"/>
    <xf numFmtId="164" fontId="3" fillId="5" borderId="15" xfId="1" applyNumberFormat="1" applyFont="1" applyFill="1" applyBorder="1"/>
    <xf numFmtId="1" fontId="10" fillId="12" borderId="1" xfId="1" applyNumberFormat="1" applyFont="1" applyFill="1" applyBorder="1" applyAlignment="1">
      <alignment horizontal="left" vertical="center"/>
    </xf>
    <xf numFmtId="0" fontId="10" fillId="12" borderId="1" xfId="1" applyFont="1" applyFill="1" applyBorder="1" applyAlignment="1">
      <alignment horizontal="center" vertical="center" wrapText="1"/>
    </xf>
    <xf numFmtId="1" fontId="10" fillId="12" borderId="1" xfId="1" applyNumberFormat="1" applyFont="1" applyFill="1" applyBorder="1" applyAlignment="1">
      <alignment horizontal="center" vertical="center" wrapText="1"/>
    </xf>
    <xf numFmtId="0" fontId="10" fillId="12" borderId="1" xfId="1" applyFont="1" applyFill="1" applyBorder="1" applyAlignment="1">
      <alignment horizontal="center" vertical="center"/>
    </xf>
    <xf numFmtId="0" fontId="2" fillId="9" borderId="5" xfId="1" applyFont="1" applyFill="1" applyBorder="1"/>
    <xf numFmtId="164" fontId="3" fillId="9" borderId="10" xfId="1" applyNumberFormat="1" applyFont="1" applyFill="1" applyBorder="1"/>
    <xf numFmtId="0" fontId="2" fillId="10" borderId="1" xfId="1" applyFont="1" applyFill="1" applyBorder="1"/>
    <xf numFmtId="164" fontId="3" fillId="10" borderId="4" xfId="1" applyNumberFormat="1" applyFont="1" applyFill="1" applyBorder="1"/>
    <xf numFmtId="164" fontId="3" fillId="9" borderId="1" xfId="1" applyNumberFormat="1" applyFont="1" applyFill="1" applyBorder="1"/>
    <xf numFmtId="0" fontId="2" fillId="10" borderId="5" xfId="1" applyFont="1" applyFill="1" applyBorder="1"/>
    <xf numFmtId="164" fontId="3" fillId="9" borderId="14" xfId="1" applyNumberFormat="1" applyFont="1" applyFill="1" applyBorder="1"/>
    <xf numFmtId="0" fontId="2" fillId="9" borderId="1" xfId="1" applyFont="1" applyFill="1" applyBorder="1"/>
    <xf numFmtId="164" fontId="3" fillId="13" borderId="16" xfId="1" applyNumberFormat="1" applyFont="1" applyFill="1" applyBorder="1"/>
    <xf numFmtId="164" fontId="3" fillId="9" borderId="17" xfId="1" applyNumberFormat="1" applyFont="1" applyFill="1" applyBorder="1"/>
    <xf numFmtId="0" fontId="8" fillId="0" borderId="0" xfId="0" applyFont="1"/>
    <xf numFmtId="0" fontId="2" fillId="0" borderId="5" xfId="1" applyFont="1" applyBorder="1" applyAlignment="1">
      <alignment vertical="center" wrapText="1"/>
    </xf>
    <xf numFmtId="0" fontId="3" fillId="4" borderId="6" xfId="1" applyFont="1" applyFill="1" applyBorder="1" applyAlignment="1" applyProtection="1">
      <alignment horizontal="center" wrapText="1"/>
      <protection locked="0"/>
    </xf>
    <xf numFmtId="0" fontId="3" fillId="4" borderId="7" xfId="1" applyFont="1" applyFill="1" applyBorder="1" applyAlignment="1" applyProtection="1">
      <alignment horizontal="center" wrapText="1"/>
      <protection locked="0"/>
    </xf>
    <xf numFmtId="0" fontId="4" fillId="4" borderId="12" xfId="1" applyFont="1" applyFill="1" applyBorder="1" applyAlignment="1" applyProtection="1">
      <alignment horizontal="center" vertical="center"/>
      <protection locked="0"/>
    </xf>
    <xf numFmtId="0" fontId="4" fillId="4" borderId="13" xfId="1" applyFont="1" applyFill="1" applyBorder="1" applyAlignment="1" applyProtection="1">
      <alignment horizontal="center" vertical="center"/>
      <protection locked="0"/>
    </xf>
    <xf numFmtId="0" fontId="4" fillId="4" borderId="14" xfId="1" applyFont="1" applyFill="1" applyBorder="1" applyAlignment="1" applyProtection="1">
      <alignment horizontal="center" vertical="center"/>
      <protection locked="0"/>
    </xf>
    <xf numFmtId="0" fontId="9" fillId="11" borderId="0" xfId="0" applyFont="1" applyFill="1" applyAlignment="1">
      <alignment horizontal="center" vertical="center"/>
    </xf>
  </cellXfs>
  <cellStyles count="2">
    <cellStyle name="Standard" xfId="0" builtinId="0"/>
    <cellStyle name="Standard 2_Finanzplan-XX-151121-1500-174" xfId="1" xr:uid="{5DEB7253-B2C3-4C3A-8DD3-934DF58403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E99B9-85F5-4AEC-BD1B-96B90655DBFB}">
  <dimension ref="A1:I50"/>
  <sheetViews>
    <sheetView tabSelected="1" workbookViewId="0">
      <selection activeCell="E12" sqref="E12"/>
    </sheetView>
  </sheetViews>
  <sheetFormatPr baseColWidth="10" defaultRowHeight="14.4" x14ac:dyDescent="0.3"/>
  <cols>
    <col min="1" max="1" width="60.77734375" bestFit="1" customWidth="1"/>
    <col min="2" max="2" width="15.109375" bestFit="1" customWidth="1"/>
    <col min="3" max="3" width="15.77734375" bestFit="1" customWidth="1"/>
    <col min="4" max="4" width="12.109375" customWidth="1"/>
    <col min="5" max="6" width="12.109375" bestFit="1" customWidth="1"/>
    <col min="7" max="9" width="12.109375" customWidth="1"/>
  </cols>
  <sheetData>
    <row r="1" spans="1:9" ht="23.4" x14ac:dyDescent="0.3">
      <c r="A1" s="53" t="s">
        <v>48</v>
      </c>
      <c r="B1" s="53"/>
      <c r="C1" s="53"/>
      <c r="D1" s="53"/>
      <c r="E1" s="53"/>
      <c r="F1" s="53"/>
      <c r="G1" s="53"/>
      <c r="H1" s="53"/>
      <c r="I1" s="53"/>
    </row>
    <row r="2" spans="1:9" ht="7.05" customHeight="1" x14ac:dyDescent="0.3"/>
    <row r="3" spans="1:9" x14ac:dyDescent="0.3">
      <c r="A3" s="30" t="s">
        <v>49</v>
      </c>
    </row>
    <row r="4" spans="1:9" ht="7.05" customHeight="1" x14ac:dyDescent="0.3"/>
    <row r="5" spans="1:9" ht="70.05" customHeight="1" x14ac:dyDescent="0.3">
      <c r="A5" s="32" t="s">
        <v>0</v>
      </c>
      <c r="B5" s="33" t="s">
        <v>1</v>
      </c>
      <c r="C5" s="34" t="s">
        <v>2</v>
      </c>
    </row>
    <row r="6" spans="1:9" x14ac:dyDescent="0.3">
      <c r="A6" s="1" t="s">
        <v>3</v>
      </c>
      <c r="B6" s="2">
        <f>SUM(B7:B9)</f>
        <v>0</v>
      </c>
      <c r="C6" s="3"/>
    </row>
    <row r="7" spans="1:9" x14ac:dyDescent="0.3">
      <c r="A7" s="4" t="s">
        <v>4</v>
      </c>
      <c r="B7" s="5"/>
      <c r="C7" s="6"/>
    </row>
    <row r="8" spans="1:9" x14ac:dyDescent="0.3">
      <c r="A8" s="4" t="s">
        <v>5</v>
      </c>
      <c r="B8" s="5"/>
      <c r="C8" s="6"/>
    </row>
    <row r="9" spans="1:9" x14ac:dyDescent="0.3">
      <c r="A9" s="4" t="s">
        <v>50</v>
      </c>
      <c r="B9" s="5"/>
      <c r="C9" s="6"/>
    </row>
    <row r="10" spans="1:9" x14ac:dyDescent="0.3">
      <c r="A10" s="1" t="s">
        <v>6</v>
      </c>
      <c r="B10" s="2">
        <f>SUM(B11:B18)</f>
        <v>0</v>
      </c>
      <c r="C10" s="3"/>
    </row>
    <row r="11" spans="1:9" x14ac:dyDescent="0.3">
      <c r="A11" s="4" t="s">
        <v>7</v>
      </c>
      <c r="B11" s="5"/>
      <c r="C11" s="6"/>
    </row>
    <row r="12" spans="1:9" x14ac:dyDescent="0.3">
      <c r="A12" s="4" t="s">
        <v>8</v>
      </c>
      <c r="B12" s="5"/>
      <c r="C12" s="6"/>
    </row>
    <row r="13" spans="1:9" x14ac:dyDescent="0.3">
      <c r="A13" s="4" t="s">
        <v>9</v>
      </c>
      <c r="B13" s="5"/>
      <c r="C13" s="6"/>
    </row>
    <row r="14" spans="1:9" x14ac:dyDescent="0.3">
      <c r="A14" s="7" t="s">
        <v>10</v>
      </c>
      <c r="B14" s="5"/>
      <c r="C14" s="8"/>
      <c r="D14" s="46"/>
    </row>
    <row r="15" spans="1:9" x14ac:dyDescent="0.3">
      <c r="A15" s="7" t="s">
        <v>11</v>
      </c>
      <c r="B15" s="5"/>
      <c r="C15" s="6"/>
    </row>
    <row r="16" spans="1:9" x14ac:dyDescent="0.3">
      <c r="A16" s="7" t="s">
        <v>12</v>
      </c>
      <c r="B16" s="5"/>
      <c r="C16" s="6"/>
    </row>
    <row r="17" spans="1:9" x14ac:dyDescent="0.3">
      <c r="A17" s="7" t="s">
        <v>13</v>
      </c>
      <c r="B17" s="5"/>
      <c r="C17" s="6"/>
    </row>
    <row r="18" spans="1:9" x14ac:dyDescent="0.3">
      <c r="A18" s="4" t="s">
        <v>14</v>
      </c>
      <c r="B18" s="9"/>
      <c r="C18" s="10"/>
    </row>
    <row r="19" spans="1:9" x14ac:dyDescent="0.3">
      <c r="A19" s="11" t="s">
        <v>15</v>
      </c>
      <c r="B19" s="48"/>
      <c r="C19" s="49"/>
    </row>
    <row r="20" spans="1:9" x14ac:dyDescent="0.3">
      <c r="A20" s="1" t="s">
        <v>16</v>
      </c>
      <c r="B20" s="12">
        <f>SUM(B21:B24)</f>
        <v>0</v>
      </c>
      <c r="C20" s="13"/>
    </row>
    <row r="21" spans="1:9" x14ac:dyDescent="0.3">
      <c r="A21" s="4" t="s">
        <v>17</v>
      </c>
      <c r="B21" s="5"/>
      <c r="C21" s="6"/>
    </row>
    <row r="22" spans="1:9" x14ac:dyDescent="0.3">
      <c r="A22" s="4" t="s">
        <v>18</v>
      </c>
      <c r="B22" s="5"/>
      <c r="C22" s="6"/>
    </row>
    <row r="23" spans="1:9" x14ac:dyDescent="0.3">
      <c r="A23" s="4" t="s">
        <v>19</v>
      </c>
      <c r="B23" s="9"/>
      <c r="C23" s="6"/>
    </row>
    <row r="24" spans="1:9" x14ac:dyDescent="0.3">
      <c r="A24" s="4" t="s">
        <v>20</v>
      </c>
      <c r="B24" s="9"/>
      <c r="C24" s="10"/>
    </row>
    <row r="25" spans="1:9" x14ac:dyDescent="0.3">
      <c r="A25" s="11" t="s">
        <v>21</v>
      </c>
      <c r="B25" s="48"/>
      <c r="C25" s="49"/>
    </row>
    <row r="26" spans="1:9" x14ac:dyDescent="0.3">
      <c r="A26" s="1" t="s">
        <v>22</v>
      </c>
      <c r="B26" s="12">
        <f>B27</f>
        <v>0</v>
      </c>
      <c r="C26" s="13"/>
    </row>
    <row r="27" spans="1:9" x14ac:dyDescent="0.3">
      <c r="A27" s="4" t="s">
        <v>22</v>
      </c>
      <c r="B27" s="9"/>
      <c r="C27" s="10"/>
    </row>
    <row r="28" spans="1:9" ht="27.6" x14ac:dyDescent="0.3">
      <c r="A28" s="14" t="s">
        <v>51</v>
      </c>
      <c r="B28" s="48"/>
      <c r="C28" s="49"/>
    </row>
    <row r="29" spans="1:9" x14ac:dyDescent="0.3">
      <c r="A29" s="36" t="s">
        <v>23</v>
      </c>
      <c r="B29" s="37">
        <f>SUM(B7:B9,B11:B18,B21:B24,B27)</f>
        <v>0</v>
      </c>
    </row>
    <row r="32" spans="1:9" x14ac:dyDescent="0.3">
      <c r="A32" s="35" t="s">
        <v>24</v>
      </c>
      <c r="B32" s="35" t="s">
        <v>25</v>
      </c>
      <c r="C32" s="35" t="s">
        <v>26</v>
      </c>
      <c r="D32" s="35" t="s">
        <v>27</v>
      </c>
      <c r="E32" s="35" t="s">
        <v>28</v>
      </c>
      <c r="F32" s="35" t="s">
        <v>29</v>
      </c>
      <c r="G32" s="35" t="s">
        <v>30</v>
      </c>
      <c r="H32" s="35" t="s">
        <v>31</v>
      </c>
      <c r="I32" s="35" t="s">
        <v>32</v>
      </c>
    </row>
    <row r="33" spans="1:9" x14ac:dyDescent="0.3">
      <c r="A33" s="15" t="s">
        <v>33</v>
      </c>
      <c r="B33" s="16" t="s">
        <v>34</v>
      </c>
      <c r="C33" s="17"/>
      <c r="D33" s="17"/>
      <c r="E33" s="17"/>
      <c r="F33" s="17"/>
      <c r="G33" s="17"/>
      <c r="H33" s="17"/>
      <c r="I33" s="17"/>
    </row>
    <row r="34" spans="1:9" x14ac:dyDescent="0.3">
      <c r="A34" s="15" t="s">
        <v>35</v>
      </c>
      <c r="B34" s="18">
        <f>SUM(C34:I34)</f>
        <v>0</v>
      </c>
      <c r="C34" s="5"/>
      <c r="D34" s="5"/>
      <c r="E34" s="5"/>
      <c r="F34" s="5"/>
      <c r="G34" s="5"/>
      <c r="H34" s="5"/>
      <c r="I34" s="5"/>
    </row>
    <row r="35" spans="1:9" x14ac:dyDescent="0.3">
      <c r="A35" s="15" t="s">
        <v>36</v>
      </c>
      <c r="B35" s="18">
        <f>SUM(C35:I35)</f>
        <v>0</v>
      </c>
      <c r="C35" s="5"/>
      <c r="D35" s="5"/>
      <c r="E35" s="5"/>
      <c r="F35" s="5"/>
      <c r="G35" s="5"/>
      <c r="H35" s="5"/>
      <c r="I35" s="5"/>
    </row>
    <row r="36" spans="1:9" x14ac:dyDescent="0.3">
      <c r="A36" s="38" t="s">
        <v>37</v>
      </c>
      <c r="B36" s="39">
        <f>SUM(C36:I36)</f>
        <v>0</v>
      </c>
      <c r="C36" s="40">
        <f t="shared" ref="C36:I36" si="0">SUM(C34:C35)</f>
        <v>0</v>
      </c>
      <c r="D36" s="40">
        <f t="shared" si="0"/>
        <v>0</v>
      </c>
      <c r="E36" s="40">
        <f>SUM(E34:E35)</f>
        <v>0</v>
      </c>
      <c r="F36" s="40">
        <f t="shared" si="0"/>
        <v>0</v>
      </c>
      <c r="G36" s="40">
        <f t="shared" si="0"/>
        <v>0</v>
      </c>
      <c r="H36" s="40">
        <f t="shared" si="0"/>
        <v>0</v>
      </c>
      <c r="I36" s="40">
        <f t="shared" si="0"/>
        <v>0</v>
      </c>
    </row>
    <row r="37" spans="1:9" x14ac:dyDescent="0.3">
      <c r="A37" s="47" t="s">
        <v>52</v>
      </c>
      <c r="B37" s="19">
        <v>1.21E-2</v>
      </c>
      <c r="C37" s="50" t="s">
        <v>38</v>
      </c>
      <c r="D37" s="51"/>
      <c r="E37" s="51"/>
      <c r="F37" s="51"/>
      <c r="G37" s="51"/>
      <c r="H37" s="51"/>
      <c r="I37" s="52"/>
    </row>
    <row r="38" spans="1:9" ht="15" thickBot="1" x14ac:dyDescent="0.35">
      <c r="A38" s="20" t="s">
        <v>39</v>
      </c>
      <c r="B38" s="21"/>
      <c r="C38" s="22">
        <f>1/(1+$B$37)^1</f>
        <v>0.98804465961861476</v>
      </c>
      <c r="D38" s="22">
        <f>1/(1+$B$37)^2</f>
        <v>0.97623224940086439</v>
      </c>
      <c r="E38" s="22">
        <f>1/(1+$B$37)^3</f>
        <v>0.96456106056799173</v>
      </c>
      <c r="F38" s="22">
        <f>1/(1+$B$37)^4</f>
        <v>0.95302940477027143</v>
      </c>
      <c r="G38" s="22">
        <f>1/(1+$B$37)^5</f>
        <v>0.94163561384277394</v>
      </c>
      <c r="H38" s="22">
        <f>1/(1+$B$37)^6</f>
        <v>0.93037803956404885</v>
      </c>
      <c r="I38" s="22">
        <f>1/(1+$B$37)^7</f>
        <v>0.91925505341769476</v>
      </c>
    </row>
    <row r="39" spans="1:9" ht="15" thickBot="1" x14ac:dyDescent="0.35">
      <c r="A39" s="41" t="s">
        <v>40</v>
      </c>
      <c r="B39" s="31">
        <f>SUM(C39:I39)</f>
        <v>0</v>
      </c>
      <c r="C39" s="42">
        <f>C36*C38</f>
        <v>0</v>
      </c>
      <c r="D39" s="40">
        <f t="shared" ref="D39:I39" si="1">D36*D38</f>
        <v>0</v>
      </c>
      <c r="E39" s="40">
        <f t="shared" si="1"/>
        <v>0</v>
      </c>
      <c r="F39" s="40">
        <f t="shared" si="1"/>
        <v>0</v>
      </c>
      <c r="G39" s="40">
        <f t="shared" si="1"/>
        <v>0</v>
      </c>
      <c r="H39" s="40">
        <f t="shared" si="1"/>
        <v>0</v>
      </c>
      <c r="I39" s="40">
        <f t="shared" si="1"/>
        <v>0</v>
      </c>
    </row>
    <row r="41" spans="1:9" x14ac:dyDescent="0.3">
      <c r="A41" s="35" t="s">
        <v>41</v>
      </c>
      <c r="B41" s="35" t="s">
        <v>25</v>
      </c>
      <c r="C41" s="35" t="s">
        <v>26</v>
      </c>
      <c r="D41" s="35" t="s">
        <v>27</v>
      </c>
      <c r="E41" s="35" t="s">
        <v>28</v>
      </c>
      <c r="F41" s="35" t="s">
        <v>29</v>
      </c>
      <c r="G41" s="35" t="s">
        <v>30</v>
      </c>
      <c r="H41" s="35" t="s">
        <v>31</v>
      </c>
      <c r="I41" s="35" t="s">
        <v>32</v>
      </c>
    </row>
    <row r="42" spans="1:9" x14ac:dyDescent="0.3">
      <c r="A42" s="20" t="s">
        <v>42</v>
      </c>
      <c r="B42" s="18">
        <f t="shared" ref="B42:B45" si="2">SUM(C42:I42)</f>
        <v>0</v>
      </c>
      <c r="C42" s="5"/>
      <c r="D42" s="5"/>
      <c r="E42" s="5"/>
      <c r="F42" s="5"/>
      <c r="G42" s="5"/>
      <c r="H42" s="5"/>
      <c r="I42" s="5"/>
    </row>
    <row r="43" spans="1:9" x14ac:dyDescent="0.3">
      <c r="A43" s="23" t="s">
        <v>43</v>
      </c>
      <c r="B43" s="18">
        <f t="shared" si="2"/>
        <v>0</v>
      </c>
      <c r="C43" s="5"/>
      <c r="D43" s="5"/>
      <c r="E43" s="5"/>
      <c r="F43" s="5"/>
      <c r="G43" s="5"/>
      <c r="H43" s="5"/>
      <c r="I43" s="5"/>
    </row>
    <row r="44" spans="1:9" x14ac:dyDescent="0.3">
      <c r="A44" s="20" t="s">
        <v>53</v>
      </c>
      <c r="B44" s="24">
        <f t="shared" si="2"/>
        <v>0</v>
      </c>
      <c r="C44" s="5"/>
      <c r="D44" s="5"/>
      <c r="E44" s="5"/>
      <c r="F44" s="5"/>
      <c r="G44" s="5"/>
      <c r="H44" s="5"/>
      <c r="I44" s="5"/>
    </row>
    <row r="45" spans="1:9" x14ac:dyDescent="0.3">
      <c r="A45" s="43" t="s">
        <v>44</v>
      </c>
      <c r="B45" s="37">
        <f t="shared" si="2"/>
        <v>0</v>
      </c>
      <c r="C45" s="40">
        <f t="shared" ref="C45:I45" si="3">SUM(C42:C43,C44:C44)</f>
        <v>0</v>
      </c>
      <c r="D45" s="40">
        <f t="shared" si="3"/>
        <v>0</v>
      </c>
      <c r="E45" s="40">
        <f t="shared" si="3"/>
        <v>0</v>
      </c>
      <c r="F45" s="40">
        <f t="shared" si="3"/>
        <v>0</v>
      </c>
      <c r="G45" s="40">
        <f t="shared" si="3"/>
        <v>0</v>
      </c>
      <c r="H45" s="40">
        <f t="shared" si="3"/>
        <v>0</v>
      </c>
      <c r="I45" s="40">
        <f t="shared" si="3"/>
        <v>0</v>
      </c>
    </row>
    <row r="46" spans="1:9" x14ac:dyDescent="0.3">
      <c r="A46" s="26" t="s">
        <v>45</v>
      </c>
      <c r="B46" s="25">
        <f>B45</f>
        <v>0</v>
      </c>
      <c r="C46" s="25">
        <f t="shared" ref="C46:I46" si="4">C45</f>
        <v>0</v>
      </c>
      <c r="D46" s="25">
        <f t="shared" si="4"/>
        <v>0</v>
      </c>
      <c r="E46" s="25">
        <f t="shared" si="4"/>
        <v>0</v>
      </c>
      <c r="F46" s="25">
        <f t="shared" si="4"/>
        <v>0</v>
      </c>
      <c r="G46" s="25">
        <f t="shared" si="4"/>
        <v>0</v>
      </c>
      <c r="H46" s="25">
        <f t="shared" si="4"/>
        <v>0</v>
      </c>
      <c r="I46" s="25">
        <f t="shared" si="4"/>
        <v>0</v>
      </c>
    </row>
    <row r="47" spans="1:9" ht="15" thickBot="1" x14ac:dyDescent="0.35">
      <c r="A47" s="20" t="s">
        <v>39</v>
      </c>
      <c r="B47" s="21"/>
      <c r="C47" s="27">
        <f t="shared" ref="C47:I47" si="5">C38</f>
        <v>0.98804465961861476</v>
      </c>
      <c r="D47" s="27">
        <f t="shared" si="5"/>
        <v>0.97623224940086439</v>
      </c>
      <c r="E47" s="27">
        <f t="shared" si="5"/>
        <v>0.96456106056799173</v>
      </c>
      <c r="F47" s="27">
        <f t="shared" si="5"/>
        <v>0.95302940477027143</v>
      </c>
      <c r="G47" s="27">
        <f t="shared" si="5"/>
        <v>0.94163561384277394</v>
      </c>
      <c r="H47" s="27">
        <f t="shared" si="5"/>
        <v>0.93037803956404885</v>
      </c>
      <c r="I47" s="27">
        <f t="shared" si="5"/>
        <v>0.91925505341769476</v>
      </c>
    </row>
    <row r="48" spans="1:9" ht="15" thickBot="1" x14ac:dyDescent="0.35">
      <c r="A48" s="36" t="s">
        <v>46</v>
      </c>
      <c r="B48" s="44">
        <f>SUM(C48:I48)</f>
        <v>0</v>
      </c>
      <c r="C48" s="45">
        <f>C46*C47</f>
        <v>0</v>
      </c>
      <c r="D48" s="45">
        <f t="shared" ref="D48:I48" si="6">D46*D47</f>
        <v>0</v>
      </c>
      <c r="E48" s="45">
        <f t="shared" si="6"/>
        <v>0</v>
      </c>
      <c r="F48" s="45">
        <f t="shared" si="6"/>
        <v>0</v>
      </c>
      <c r="G48" s="45">
        <f t="shared" si="6"/>
        <v>0</v>
      </c>
      <c r="H48" s="45">
        <f t="shared" si="6"/>
        <v>0</v>
      </c>
      <c r="I48" s="45">
        <f t="shared" si="6"/>
        <v>0</v>
      </c>
    </row>
    <row r="49" spans="1:2" ht="15" thickBot="1" x14ac:dyDescent="0.35"/>
    <row r="50" spans="1:2" ht="17.399999999999999" thickBot="1" x14ac:dyDescent="0.35">
      <c r="A50" s="28" t="s">
        <v>47</v>
      </c>
      <c r="B50" s="29">
        <f>B29+B48-B39</f>
        <v>0</v>
      </c>
    </row>
  </sheetData>
  <sheetProtection algorithmName="SHA-512" hashValue="4XYtPUAvJFqp+dqSUaoWkWJvaQrhVxvIPnJPQyL3KbGW7fZY5PgH5l4FYnlgxp8ABO+VeFFX8fpnKOfXF5JfBQ==" saltValue="5RQcUzxrlNoR2Zjsp7k8ug==" spinCount="100000" sheet="1" objects="1" scenarios="1"/>
  <mergeCells count="5">
    <mergeCell ref="B19:C19"/>
    <mergeCell ref="B25:C25"/>
    <mergeCell ref="B28:C28"/>
    <mergeCell ref="C37:I37"/>
    <mergeCell ref="A1:I1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C5F2117A79FE64D89D71EB46E0726C9" ma:contentTypeVersion="18" ma:contentTypeDescription="Ein neues Dokument erstellen." ma:contentTypeScope="" ma:versionID="4870b8f3eabc939ba8fc63ee8487d3d7">
  <xsd:schema xmlns:xsd="http://www.w3.org/2001/XMLSchema" xmlns:xs="http://www.w3.org/2001/XMLSchema" xmlns:p="http://schemas.microsoft.com/office/2006/metadata/properties" xmlns:ns2="aa8deb3c-33fb-48f6-9831-179893aa908b" xmlns:ns3="4d58030f-a702-4564-b523-d4e6a2ead65f" targetNamespace="http://schemas.microsoft.com/office/2006/metadata/properties" ma:root="true" ma:fieldsID="21fdc3e0772e279d9b658c0904b0ccfc" ns2:_="" ns3:_="">
    <xsd:import namespace="aa8deb3c-33fb-48f6-9831-179893aa908b"/>
    <xsd:import namespace="4d58030f-a702-4564-b523-d4e6a2ead6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8deb3c-33fb-48f6-9831-179893aa90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ildmarkierungen" ma:readOnly="false" ma:fieldId="{5cf76f15-5ced-4ddc-b409-7134ff3c332f}" ma:taxonomyMulti="true" ma:sspId="d1db9a03-6c09-4d32-a792-b3507279a77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58030f-a702-4564-b523-d4e6a2ead65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d0e880f-5576-4c76-8c1d-d5cd80136d05}" ma:internalName="TaxCatchAll" ma:showField="CatchAllData" ma:web="4d58030f-a702-4564-b523-d4e6a2ead6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a8deb3c-33fb-48f6-9831-179893aa908b">
      <Terms xmlns="http://schemas.microsoft.com/office/infopath/2007/PartnerControls"/>
    </lcf76f155ced4ddcb4097134ff3c332f>
    <TaxCatchAll xmlns="4d58030f-a702-4564-b523-d4e6a2ead65f" xsi:nil="true"/>
  </documentManagement>
</p:properties>
</file>

<file path=customXml/itemProps1.xml><?xml version="1.0" encoding="utf-8"?>
<ds:datastoreItem xmlns:ds="http://schemas.openxmlformats.org/officeDocument/2006/customXml" ds:itemID="{7F251926-E5C2-4334-828C-752706C957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8deb3c-33fb-48f6-9831-179893aa908b"/>
    <ds:schemaRef ds:uri="4d58030f-a702-4564-b523-d4e6a2ead6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0DBB83C-D7B7-43CE-B1C3-430C974D95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307C51-7087-439F-9C12-29014C2FEED2}">
  <ds:schemaRefs>
    <ds:schemaRef ds:uri="http://schemas.microsoft.com/office/2006/metadata/properties"/>
    <ds:schemaRef ds:uri="http://schemas.microsoft.com/office/infopath/2007/PartnerControls"/>
    <ds:schemaRef ds:uri="aa8deb3c-33fb-48f6-9831-179893aa908b"/>
    <ds:schemaRef ds:uri="4d58030f-a702-4564-b523-d4e6a2ead65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Hosea Hell</dc:creator>
  <cp:lastModifiedBy>Simon Pastoors</cp:lastModifiedBy>
  <dcterms:created xsi:type="dcterms:W3CDTF">2024-09-25T11:38:29Z</dcterms:created>
  <dcterms:modified xsi:type="dcterms:W3CDTF">2024-09-26T06:39:30Z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0x0101007C5F2117A79FE64D89D71EB46E0726C9</vt:lpwstr>
  </property>
  <property fmtid="{D5CDD505-2E9C-101B-9397-08002B2CF9AE}" pid="3" name="MediaServiceImageTags">
    <vt:lpwstr/>
  </property>
</Properties>
</file>