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östkaffee und Kakao" sheetId="1" state="visible" r:id="rId2"/>
  </sheets>
  <definedNames>
    <definedName function="false" hidden="false" localSheetId="0" name="_xlnm.Print_Area" vbProcedure="false">'Röstkaffee und Kakao'!$A$1:$T$32</definedName>
    <definedName function="false" hidden="false" localSheetId="0" name="_xlnm.Print_Titles" vbProcedure="false">'Röstkaffee und Kakao'!$10:$11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<sst xmlns="http://schemas.openxmlformats.org/spreadsheetml/2006/main" count="91" uniqueCount="65">
  <si>
    <t xml:space="preserve">Studentenwerk Chemnitz-Zwickau</t>
  </si>
  <si>
    <t xml:space="preserve">Anstalt des öffentlichen Rechts</t>
  </si>
  <si>
    <t xml:space="preserve">Thüringer Weg 3</t>
  </si>
  <si>
    <t xml:space="preserve">09126 Chemnitz</t>
  </si>
  <si>
    <t xml:space="preserve">Leistungsbeschreibung / Preisblatt - Bio Kaffee und Kakao</t>
  </si>
  <si>
    <t xml:space="preserve">EK-Ost 25-05</t>
  </si>
  <si>
    <t xml:space="preserve">Leistungszeitraum: 01.07.2025 – 30.06.2026</t>
  </si>
  <si>
    <t xml:space="preserve">Allgemeine Leistungsbeschreibung: 
Bio-Röstkaffee aus zertifiziert fairem Handel, Kaffeemischung auf der Basis von mind. 70 % Arabica-Bohnen, gleichbleibende Mahlung und Geschmack. Alle Sorten geeignet für den Verkauf in Mensen und Cafeterien. Keine Flag-Ware, keine Kurzzeitröstung, Einzelpackung zw. 500 und 1.000 g. Der angebotene Preis enthält alle Kosten für eine einmalige Einstellung aller Kaffeemaschinen auf die neuen Kaffeesorten für alle teilnehmenden Studentenwerke.</t>
  </si>
  <si>
    <t xml:space="preserve">Artikel der Leistungsbeschreibung müssen zumindest mit 85 % der Bewertungseinheit (BE) angeboten werden.</t>
  </si>
  <si>
    <t xml:space="preserve">Identifikation / Produktzuordnung / Gültigkeitserklärung für Spezifikationen des Inverkehrbringers ( Hersteller / Markenbesitzer )</t>
  </si>
  <si>
    <t xml:space="preserve">Spezifikationsdaten</t>
  </si>
  <si>
    <t xml:space="preserve">EON
Nr.</t>
  </si>
  <si>
    <t xml:space="preserve">Pos.</t>
  </si>
  <si>
    <t xml:space="preserve">Artikelbezeichnung</t>
  </si>
  <si>
    <t xml:space="preserve">ME</t>
  </si>
  <si>
    <t xml:space="preserve">Gesamt Menge</t>
  </si>
  <si>
    <t xml:space="preserve">BE</t>
  </si>
  <si>
    <t xml:space="preserve">BE
angeboten</t>
  </si>
  <si>
    <t xml:space="preserve">Gebinde</t>
  </si>
  <si>
    <t xml:space="preserve">Hersteller</t>
  </si>
  <si>
    <t xml:space="preserve">Artikelnummer</t>
  </si>
  <si>
    <t xml:space="preserve">empfohlene
Dosierung in Gramm je ME*</t>
  </si>
  <si>
    <t xml:space="preserve">Preis (Netto) pro ME                 in € </t>
  </si>
  <si>
    <t xml:space="preserve">Wert in €</t>
  </si>
  <si>
    <t xml:space="preserve">Inverkehrbringer nach VO EG 178/2002 (Hersteller o. Markenbesitzer)</t>
  </si>
  <si>
    <t xml:space="preserve">Produktmarke / Markenname</t>
  </si>
  <si>
    <t xml:space="preserve">Revisions-
nummer
(soweit vorhanden)</t>
  </si>
  <si>
    <t xml:space="preserve">Datum
letzte Änderung
(soweit vorhanden)</t>
  </si>
  <si>
    <t xml:space="preserve">Herkunftsland der Rohstoffe
(soweit vorhanden)</t>
  </si>
  <si>
    <t xml:space="preserve">Q00</t>
  </si>
  <si>
    <t xml:space="preserve">Beispiel</t>
  </si>
  <si>
    <t xml:space="preserve">kg</t>
  </si>
  <si>
    <t xml:space="preserve">8 x 1,0 kg</t>
  </si>
  <si>
    <t xml:space="preserve">Hans Hülse AG</t>
  </si>
  <si>
    <t xml:space="preserve">Bitte unbeding ausfüllen !</t>
  </si>
  <si>
    <r>
      <rPr>
        <b val="true"/>
        <sz val="8"/>
        <rFont val="Calibri"/>
        <family val="2"/>
        <charset val="1"/>
      </rPr>
      <t xml:space="preserve">Artikel aus:   </t>
    </r>
    <r>
      <rPr>
        <sz val="8"/>
        <rFont val="Calibri"/>
        <family val="2"/>
        <charset val="1"/>
      </rPr>
      <t xml:space="preserve">                                                                 </t>
    </r>
    <r>
      <rPr>
        <i val="true"/>
        <sz val="8"/>
        <rFont val="Calibri"/>
        <family val="2"/>
        <charset val="1"/>
      </rPr>
      <t xml:space="preserve">zusammengesetzten Zutaten                                                                   </t>
    </r>
    <r>
      <rPr>
        <sz val="8"/>
        <rFont val="Calibri"/>
        <family val="2"/>
        <charset val="1"/>
      </rPr>
      <t xml:space="preserve">(</t>
    </r>
    <r>
      <rPr>
        <u val="single"/>
        <sz val="8"/>
        <rFont val="Calibri"/>
        <family val="2"/>
        <charset val="1"/>
      </rPr>
      <t xml:space="preserve">Produktionsland</t>
    </r>
    <r>
      <rPr>
        <sz val="8"/>
        <rFont val="Calibri"/>
        <family val="2"/>
        <charset val="1"/>
      </rPr>
      <t xml:space="preserve"> oder ein Verweis 
auf die Herkunft der Unterzutaten in der Produktspezifikation) </t>
    </r>
  </si>
  <si>
    <t xml:space="preserve">Röstkaffee</t>
  </si>
  <si>
    <r>
      <rPr>
        <i val="true"/>
        <sz val="8"/>
        <rFont val="Calibri"/>
        <family val="2"/>
        <charset val="1"/>
      </rPr>
      <t xml:space="preserve">unverarbeitete Lebensmittel </t>
    </r>
    <r>
      <rPr>
        <sz val="8"/>
        <rFont val="Calibri"/>
        <family val="2"/>
        <charset val="1"/>
      </rPr>
      <t xml:space="preserve">                                                (</t>
    </r>
    <r>
      <rPr>
        <u val="single"/>
        <sz val="8"/>
        <rFont val="Calibri"/>
        <family val="2"/>
        <charset val="1"/>
      </rPr>
      <t xml:space="preserve">Anbauland)</t>
    </r>
  </si>
  <si>
    <t xml:space="preserve">Q01</t>
  </si>
  <si>
    <t xml:space="preserve">BIO-Röstkaffee aus zertifiziert fairem Handel, gemahlen, Mahlgrad auf gewerbliche 
Kaffeemaschinen abgestimmt, (Gastro-Mahlgrad), hohe Standfestigkeit von mind. 
1,0 Stunden, traditionelle "Wiener Röstung", Cafe Creme</t>
  </si>
  <si>
    <t xml:space="preserve">Q02</t>
  </si>
  <si>
    <t xml:space="preserve">BIO-Röstkaffee aus zertifiziert fairem Handel, ganze Bohne, traditionelle "Wiener Röstung", Cafe Creme</t>
  </si>
  <si>
    <t xml:space="preserve">Q03</t>
  </si>
  <si>
    <t xml:space="preserve">Bio-Röstkaffee aus zertifiziert fairem Handel, ganze Bohne, Espresso-Röstung</t>
  </si>
  <si>
    <t xml:space="preserve">Kakao</t>
  </si>
  <si>
    <t xml:space="preserve">Q05</t>
  </si>
  <si>
    <t xml:space="preserve">Instant kakaohaltiges Getränkepulver, automatengeeignet, min. 15 % schwach entölter Kakao</t>
  </si>
  <si>
    <t xml:space="preserve">Q06</t>
  </si>
  <si>
    <t xml:space="preserve">Instant Trinkschokoladenpulver, automatengeeignet, mind. 25 % Vollmilchpulver, min. 25 % Kakaopulver</t>
  </si>
  <si>
    <t xml:space="preserve">Q10</t>
  </si>
  <si>
    <t xml:space="preserve">Instant kakaohaltiges Getränkepulver, Bio-Qualität, automatengeeignet, Bio-Milchpulver, min. 18 % entöltes Bio-Kakaopulver aus zertifiziert fairem Handel</t>
  </si>
  <si>
    <t xml:space="preserve">Q11</t>
  </si>
  <si>
    <t xml:space="preserve">Topping für Cappuccino</t>
  </si>
  <si>
    <t xml:space="preserve">Gesamt
Wert</t>
  </si>
  <si>
    <t xml:space="preserve">Zusatzangebot**</t>
  </si>
  <si>
    <t xml:space="preserve">Zusatzangebot</t>
  </si>
  <si>
    <t xml:space="preserve">Instant kakaohaltiges Getränkepulver, Bio-Qualität, automatengeeignet, vegan, min. 18 % entöltes Bio-Kakaopulver aus zertifiziert fairem Handel</t>
  </si>
  <si>
    <t xml:space="preserve">*</t>
  </si>
  <si>
    <t xml:space="preserve">Die genannte Grammzahl dient als Rezeptur für die Kaffeeverkostung sowie als Kalkulationsgrundlage für Ihr Angebot. Sollten sich bei der Verkostung abweichende Ideal-Dosierungen ergeben, werden diese Werte für die Kalkulation Ihres Angebotes herangezogen.</t>
  </si>
  <si>
    <t xml:space="preserve">Kaffeeverkostung für den gemahlenen Kaffee:  Maschine "Melitta Cafina XT8“ ohne Wasserfilter, Brühmenge: 2,0 l (50 % = 1 Liter)</t>
  </si>
  <si>
    <t xml:space="preserve">Kaffeeverkostung für Bohnenware:  Maschine "Melitta Cafina XT7" ohne Wasserfilter, Tasseneinzelbrühung Café Crème 200ml / Espresso 35ml</t>
  </si>
  <si>
    <t xml:space="preserve">Die Bemusterung und Verkostung erfolgt in Chemnitz.</t>
  </si>
  <si>
    <t xml:space="preserve">Der faire Handel wird durch die Erfüllung der Bedingungen aus Punkt 7. der Bewerbungsbedingungen nachgewiesen.</t>
  </si>
  <si>
    <t xml:space="preserve">**</t>
  </si>
  <si>
    <t xml:space="preserve">Das Zusatzangebot (Position 8 erfolgt außerhalb der Wertung und hat keinen Einfluss auf das Wertungsergebnis.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</si>
</sst>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\ [$€]_-;\-* #,##0.00\ [$€]_-;_-* \-??\ [$€]_-;_-@_-"/>
    <numFmt numFmtId="166" formatCode="_([$€]* #,##0.00_);_([$€]* \(#,##0.00\);_([$€]* \-??_);_(@_)"/>
    <numFmt numFmtId="167" formatCode="_(* #,##0.00_);_(* \(#,##0.00\);_(* \-??_);_(@_)"/>
    <numFmt numFmtId="168" formatCode="_-* #,##0.00_-;\-* #,##0.00_-;_-* \-??_-;_-@_-"/>
    <numFmt numFmtId="169" formatCode="_-* #,##0.00\ _€_-;\-* #,##0.00\ _€_-;_-* \-??\ _€_-;_-@_-"/>
    <numFmt numFmtId="170" formatCode="#,##0"/>
    <numFmt numFmtId="171" formatCode="0.00"/>
    <numFmt numFmtId="172" formatCode="#,##0.000&quot; €&quot;"/>
    <numFmt numFmtId="173" formatCode="#,##0.00&quot; €&quot;"/>
    <numFmt numFmtId="174" formatCode="0.000"/>
    <numFmt numFmtId="175" formatCode="@"/>
  </numFmts>
  <fonts count="2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9"/>
      <name val="Calibri"/>
      <family val="2"/>
      <charset val="1"/>
    </font>
    <font>
      <sz val="1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10"/>
      <name val="Calibri"/>
      <family val="2"/>
      <charset val="1"/>
    </font>
    <font>
      <b val="true"/>
      <i val="true"/>
      <sz val="14"/>
      <name val="Calibri"/>
      <family val="2"/>
      <charset val="1"/>
    </font>
    <font>
      <b val="true"/>
      <i val="true"/>
      <sz val="9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8"/>
      <name val="Calibri"/>
      <family val="2"/>
      <charset val="1"/>
    </font>
    <font>
      <i val="true"/>
      <sz val="8"/>
      <name val="Calibri"/>
      <family val="2"/>
      <charset val="1"/>
    </font>
    <font>
      <u val="single"/>
      <sz val="8"/>
      <name val="Calibri"/>
      <family val="2"/>
      <charset val="1"/>
    </font>
    <font>
      <b val="true"/>
      <sz val="12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B7DEE8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FF66FF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2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2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0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2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1" fillId="2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2" borderId="7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2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0" fillId="2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0" fillId="2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9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1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9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7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7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9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8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7" borderId="7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7" borderId="1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9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2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9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9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8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9" fillId="7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7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7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9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9" fillId="8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9" fillId="0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8" borderId="4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5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0" borderId="5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9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75" fontId="10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Euro 2" xfId="21"/>
    <cellStyle name="Komma 2" xfId="22"/>
    <cellStyle name="Komma 2 4" xfId="23"/>
    <cellStyle name="Komma 3" xfId="24"/>
    <cellStyle name="Standard 2" xfId="25"/>
    <cellStyle name="Standard 3" xfId="26"/>
    <cellStyle name="Standard 4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66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ColWidth="11.4296875" defaultRowHeight="12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.71"/>
    <col collapsed="false" customWidth="true" hidden="false" outlineLevel="0" max="3" min="3" style="3" width="61"/>
    <col collapsed="false" customWidth="true" hidden="false" outlineLevel="0" max="4" min="4" style="4" width="7.43"/>
    <col collapsed="false" customWidth="true" hidden="false" outlineLevel="0" max="5" min="5" style="5" width="10"/>
    <col collapsed="false" customWidth="true" hidden="false" outlineLevel="0" max="6" min="6" style="6" width="8.43"/>
    <col collapsed="false" customWidth="true" hidden="false" outlineLevel="0" max="7" min="7" style="6" width="10.57"/>
    <col collapsed="false" customWidth="true" hidden="false" outlineLevel="0" max="8" min="8" style="3" width="15.58"/>
    <col collapsed="false" customWidth="true" hidden="false" outlineLevel="0" max="9" min="9" style="3" width="14.71"/>
    <col collapsed="false" customWidth="true" hidden="false" outlineLevel="0" max="11" min="10" style="3" width="13"/>
    <col collapsed="false" customWidth="false" hidden="false" outlineLevel="0" max="12" min="12" style="7" width="11.43"/>
    <col collapsed="false" customWidth="true" hidden="false" outlineLevel="0" max="13" min="13" style="8" width="18.85"/>
    <col collapsed="false" customWidth="true" hidden="false" outlineLevel="0" max="15" min="14" style="8" width="4.71"/>
    <col collapsed="false" customWidth="true" hidden="false" outlineLevel="0" max="17" min="16" style="3" width="21.71"/>
    <col collapsed="false" customWidth="true" hidden="false" outlineLevel="0" max="18" min="18" style="3" width="16.28"/>
    <col collapsed="false" customWidth="true" hidden="false" outlineLevel="0" max="19" min="19" style="3" width="13"/>
    <col collapsed="false" customWidth="true" hidden="false" outlineLevel="0" max="20" min="20" style="3" width="28.14"/>
    <col collapsed="false" customWidth="false" hidden="false" outlineLevel="0" max="16384" min="21" style="3" width="11.43"/>
  </cols>
  <sheetData>
    <row r="1" customFormat="false" ht="18.75" hidden="false" customHeight="false" outlineLevel="0" collapsed="false">
      <c r="A1" s="9" t="s">
        <v>0</v>
      </c>
      <c r="B1" s="10"/>
      <c r="C1" s="11"/>
      <c r="D1" s="12"/>
      <c r="E1" s="12"/>
      <c r="F1" s="13"/>
      <c r="G1" s="13"/>
      <c r="H1" s="14"/>
      <c r="I1" s="14"/>
      <c r="J1" s="14"/>
      <c r="K1" s="14"/>
      <c r="L1" s="15"/>
      <c r="M1" s="16"/>
      <c r="N1" s="9" t="s">
        <v>0</v>
      </c>
      <c r="O1" s="10"/>
      <c r="P1" s="11"/>
      <c r="S1" s="17"/>
    </row>
    <row r="2" customFormat="false" ht="12.75" hidden="false" customHeight="false" outlineLevel="0" collapsed="false">
      <c r="A2" s="18" t="s">
        <v>1</v>
      </c>
      <c r="B2" s="19"/>
      <c r="C2" s="18"/>
      <c r="D2" s="20"/>
      <c r="E2" s="12"/>
      <c r="F2" s="13"/>
      <c r="G2" s="13"/>
      <c r="H2" s="14"/>
      <c r="I2" s="14"/>
      <c r="J2" s="14"/>
      <c r="K2" s="14"/>
      <c r="L2" s="15"/>
      <c r="M2" s="16"/>
      <c r="N2" s="18" t="s">
        <v>1</v>
      </c>
      <c r="O2" s="19"/>
      <c r="P2" s="18"/>
      <c r="S2" s="17"/>
    </row>
    <row r="3" customFormat="false" ht="12.75" hidden="false" customHeight="false" outlineLevel="0" collapsed="false">
      <c r="A3" s="18" t="s">
        <v>2</v>
      </c>
      <c r="B3" s="19"/>
      <c r="C3" s="18"/>
      <c r="D3" s="20"/>
      <c r="E3" s="12"/>
      <c r="F3" s="13"/>
      <c r="G3" s="13"/>
      <c r="H3" s="14"/>
      <c r="I3" s="14"/>
      <c r="J3" s="14"/>
      <c r="K3" s="14"/>
      <c r="L3" s="15"/>
      <c r="M3" s="16"/>
      <c r="N3" s="18" t="s">
        <v>2</v>
      </c>
      <c r="O3" s="19"/>
      <c r="P3" s="18"/>
      <c r="S3" s="17"/>
    </row>
    <row r="4" customFormat="false" ht="12.75" hidden="false" customHeight="false" outlineLevel="0" collapsed="false">
      <c r="A4" s="18" t="s">
        <v>3</v>
      </c>
      <c r="B4" s="19"/>
      <c r="C4" s="18"/>
      <c r="D4" s="20"/>
      <c r="E4" s="12"/>
      <c r="F4" s="13"/>
      <c r="G4" s="13"/>
      <c r="H4" s="14"/>
      <c r="I4" s="14"/>
      <c r="J4" s="14"/>
      <c r="K4" s="14"/>
      <c r="L4" s="15"/>
      <c r="M4" s="16"/>
      <c r="N4" s="18" t="s">
        <v>3</v>
      </c>
      <c r="O4" s="19"/>
      <c r="P4" s="18"/>
      <c r="S4" s="17"/>
    </row>
    <row r="5" customFormat="false" ht="18.75" hidden="false" customHeight="false" outlineLevel="0" collapsed="false">
      <c r="A5" s="21"/>
      <c r="B5" s="22"/>
      <c r="C5" s="23"/>
      <c r="D5" s="12"/>
      <c r="E5" s="12"/>
      <c r="F5" s="13"/>
      <c r="G5" s="13"/>
      <c r="H5" s="14"/>
      <c r="I5" s="14"/>
      <c r="J5" s="24"/>
      <c r="K5" s="24"/>
      <c r="L5" s="25"/>
      <c r="M5" s="26"/>
      <c r="N5" s="21"/>
      <c r="O5" s="22"/>
      <c r="P5" s="23"/>
      <c r="S5" s="17"/>
    </row>
    <row r="6" customFormat="false" ht="23.25" hidden="false" customHeight="false" outlineLevel="0" collapsed="false">
      <c r="A6" s="27" t="s">
        <v>4</v>
      </c>
      <c r="B6" s="28"/>
      <c r="C6" s="29"/>
      <c r="D6" s="30"/>
      <c r="E6" s="31"/>
      <c r="F6" s="32"/>
      <c r="G6" s="32"/>
      <c r="H6" s="32"/>
      <c r="I6" s="33"/>
      <c r="J6" s="33"/>
      <c r="K6" s="33"/>
      <c r="L6" s="33" t="s">
        <v>5</v>
      </c>
      <c r="M6" s="33"/>
      <c r="N6" s="27" t="s">
        <v>4</v>
      </c>
      <c r="O6" s="28"/>
      <c r="P6" s="29"/>
      <c r="Q6" s="29"/>
      <c r="R6" s="29"/>
      <c r="S6" s="34"/>
      <c r="T6" s="34"/>
    </row>
    <row r="7" customFormat="false" ht="15" hidden="false" customHeight="false" outlineLevel="0" collapsed="false">
      <c r="A7" s="35" t="s">
        <v>6</v>
      </c>
      <c r="B7" s="35"/>
      <c r="C7" s="35"/>
      <c r="D7" s="36"/>
      <c r="E7" s="12"/>
      <c r="F7" s="13"/>
      <c r="G7" s="13"/>
      <c r="H7" s="14"/>
      <c r="I7" s="14"/>
      <c r="J7" s="37"/>
      <c r="K7" s="37"/>
      <c r="L7" s="15"/>
      <c r="M7" s="16"/>
      <c r="N7" s="38" t="s">
        <v>6</v>
      </c>
      <c r="O7" s="38"/>
      <c r="P7" s="38"/>
      <c r="S7" s="17"/>
    </row>
    <row r="8" customFormat="false" ht="72" hidden="false" customHeight="true" outlineLevel="0" collapsed="false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40"/>
      <c r="P8" s="41"/>
      <c r="Q8" s="42"/>
      <c r="R8" s="43"/>
      <c r="S8" s="43"/>
      <c r="T8" s="43"/>
    </row>
    <row r="9" customFormat="false" ht="39" hidden="false" customHeight="true" outlineLevel="0" collapsed="false">
      <c r="A9" s="44" t="s">
        <v>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45"/>
      <c r="P9" s="46" t="s">
        <v>9</v>
      </c>
      <c r="Q9" s="46"/>
      <c r="R9" s="47" t="s">
        <v>10</v>
      </c>
      <c r="S9" s="47"/>
      <c r="T9" s="47"/>
    </row>
    <row r="10" customFormat="false" ht="60.75" hidden="false" customHeight="true" outlineLevel="0" collapsed="false">
      <c r="A10" s="48" t="s">
        <v>11</v>
      </c>
      <c r="B10" s="48" t="s">
        <v>12</v>
      </c>
      <c r="C10" s="49" t="s">
        <v>13</v>
      </c>
      <c r="D10" s="48" t="s">
        <v>14</v>
      </c>
      <c r="E10" s="50" t="s">
        <v>15</v>
      </c>
      <c r="F10" s="51" t="s">
        <v>16</v>
      </c>
      <c r="G10" s="51" t="s">
        <v>17</v>
      </c>
      <c r="H10" s="52" t="s">
        <v>18</v>
      </c>
      <c r="I10" s="52" t="s">
        <v>19</v>
      </c>
      <c r="J10" s="52" t="s">
        <v>20</v>
      </c>
      <c r="K10" s="49" t="s">
        <v>21</v>
      </c>
      <c r="L10" s="53" t="s">
        <v>22</v>
      </c>
      <c r="M10" s="54" t="s">
        <v>23</v>
      </c>
      <c r="N10" s="48" t="s">
        <v>11</v>
      </c>
      <c r="O10" s="48" t="s">
        <v>12</v>
      </c>
      <c r="P10" s="55" t="s">
        <v>24</v>
      </c>
      <c r="Q10" s="56" t="s">
        <v>25</v>
      </c>
      <c r="R10" s="57" t="s">
        <v>26</v>
      </c>
      <c r="S10" s="58" t="s">
        <v>27</v>
      </c>
      <c r="T10" s="59" t="s">
        <v>28</v>
      </c>
    </row>
    <row r="11" s="68" customFormat="true" ht="57" hidden="false" customHeight="true" outlineLevel="0" collapsed="false">
      <c r="A11" s="60" t="s">
        <v>29</v>
      </c>
      <c r="B11" s="60" t="n">
        <v>0</v>
      </c>
      <c r="C11" s="61" t="s">
        <v>30</v>
      </c>
      <c r="D11" s="62" t="s">
        <v>31</v>
      </c>
      <c r="E11" s="62" t="n">
        <v>80</v>
      </c>
      <c r="F11" s="63"/>
      <c r="G11" s="63"/>
      <c r="H11" s="62" t="s">
        <v>32</v>
      </c>
      <c r="I11" s="62" t="s">
        <v>33</v>
      </c>
      <c r="J11" s="62" t="n">
        <v>123456</v>
      </c>
      <c r="K11" s="62"/>
      <c r="L11" s="64" t="n">
        <v>8</v>
      </c>
      <c r="M11" s="65" t="n">
        <v>640</v>
      </c>
      <c r="N11" s="60" t="s">
        <v>29</v>
      </c>
      <c r="O11" s="60" t="n">
        <v>0</v>
      </c>
      <c r="P11" s="66" t="s">
        <v>34</v>
      </c>
      <c r="Q11" s="66"/>
      <c r="R11" s="66"/>
      <c r="S11" s="66"/>
      <c r="T11" s="67" t="s">
        <v>35</v>
      </c>
    </row>
    <row r="12" customFormat="false" ht="24" hidden="false" customHeight="true" outlineLevel="0" collapsed="false">
      <c r="A12" s="69" t="s">
        <v>36</v>
      </c>
      <c r="B12" s="69"/>
      <c r="C12" s="69"/>
      <c r="D12" s="70"/>
      <c r="E12" s="71"/>
      <c r="F12" s="72"/>
      <c r="G12" s="73"/>
      <c r="H12" s="74"/>
      <c r="I12" s="74"/>
      <c r="J12" s="74"/>
      <c r="K12" s="74"/>
      <c r="L12" s="75"/>
      <c r="M12" s="76"/>
      <c r="N12" s="69" t="s">
        <v>36</v>
      </c>
      <c r="O12" s="69"/>
      <c r="P12" s="69"/>
      <c r="Q12" s="77"/>
      <c r="R12" s="77"/>
      <c r="S12" s="78"/>
      <c r="T12" s="79" t="s">
        <v>37</v>
      </c>
    </row>
    <row r="13" customFormat="false" ht="40.5" hidden="false" customHeight="true" outlineLevel="0" collapsed="false">
      <c r="A13" s="80" t="s">
        <v>38</v>
      </c>
      <c r="B13" s="81" t="n">
        <v>1</v>
      </c>
      <c r="C13" s="82" t="s">
        <v>39</v>
      </c>
      <c r="D13" s="83" t="s">
        <v>31</v>
      </c>
      <c r="E13" s="84" t="n">
        <v>3655</v>
      </c>
      <c r="F13" s="85" t="n">
        <v>14.6876</v>
      </c>
      <c r="G13" s="86" t="n">
        <f aca="false">IF(L13&gt;0,F13,0)</f>
        <v>0</v>
      </c>
      <c r="H13" s="87"/>
      <c r="I13" s="88"/>
      <c r="J13" s="89"/>
      <c r="K13" s="90"/>
      <c r="L13" s="91"/>
      <c r="M13" s="92" t="n">
        <f aca="false">SUM(E13*L13)</f>
        <v>0</v>
      </c>
      <c r="N13" s="80" t="s">
        <v>38</v>
      </c>
      <c r="O13" s="81" t="n">
        <v>1</v>
      </c>
      <c r="P13" s="93"/>
      <c r="Q13" s="94"/>
      <c r="R13" s="95"/>
      <c r="S13" s="96"/>
      <c r="T13" s="94"/>
    </row>
    <row r="14" customFormat="false" ht="33.75" hidden="false" customHeight="true" outlineLevel="0" collapsed="false">
      <c r="A14" s="97" t="s">
        <v>40</v>
      </c>
      <c r="B14" s="98" t="n">
        <v>2</v>
      </c>
      <c r="C14" s="99" t="s">
        <v>41</v>
      </c>
      <c r="D14" s="100" t="s">
        <v>31</v>
      </c>
      <c r="E14" s="101" t="n">
        <v>10079</v>
      </c>
      <c r="F14" s="102" t="n">
        <v>40.5023</v>
      </c>
      <c r="G14" s="103" t="n">
        <f aca="false">IF(L14&gt;0,F14,0)</f>
        <v>0</v>
      </c>
      <c r="H14" s="104"/>
      <c r="I14" s="105"/>
      <c r="J14" s="106"/>
      <c r="K14" s="90"/>
      <c r="L14" s="107"/>
      <c r="M14" s="108" t="n">
        <f aca="false">SUM(E14*L14)</f>
        <v>0</v>
      </c>
      <c r="N14" s="97" t="s">
        <v>40</v>
      </c>
      <c r="O14" s="98" t="n">
        <v>2</v>
      </c>
      <c r="P14" s="109"/>
      <c r="Q14" s="110"/>
      <c r="R14" s="111"/>
      <c r="S14" s="112"/>
      <c r="T14" s="110"/>
    </row>
    <row r="15" customFormat="false" ht="33.75" hidden="false" customHeight="true" outlineLevel="0" collapsed="false">
      <c r="A15" s="97" t="s">
        <v>42</v>
      </c>
      <c r="B15" s="98" t="n">
        <v>3</v>
      </c>
      <c r="C15" s="113" t="s">
        <v>43</v>
      </c>
      <c r="D15" s="100" t="s">
        <v>31</v>
      </c>
      <c r="E15" s="101" t="n">
        <v>8711</v>
      </c>
      <c r="F15" s="102" t="n">
        <v>35.0053</v>
      </c>
      <c r="G15" s="103" t="n">
        <f aca="false">IF(L15&gt;0,F15,0)</f>
        <v>0</v>
      </c>
      <c r="H15" s="105"/>
      <c r="I15" s="105"/>
      <c r="J15" s="106"/>
      <c r="K15" s="90"/>
      <c r="L15" s="107"/>
      <c r="M15" s="108" t="n">
        <f aca="false">SUM(E15*L15)</f>
        <v>0</v>
      </c>
      <c r="N15" s="97" t="s">
        <v>42</v>
      </c>
      <c r="O15" s="98" t="n">
        <v>3</v>
      </c>
      <c r="P15" s="114"/>
      <c r="Q15" s="115"/>
      <c r="R15" s="111"/>
      <c r="S15" s="112"/>
      <c r="T15" s="110"/>
    </row>
    <row r="16" customFormat="false" ht="24" hidden="false" customHeight="true" outlineLevel="0" collapsed="false">
      <c r="A16" s="116" t="s">
        <v>44</v>
      </c>
      <c r="B16" s="116"/>
      <c r="C16" s="116"/>
      <c r="D16" s="70"/>
      <c r="E16" s="71"/>
      <c r="F16" s="72"/>
      <c r="G16" s="117"/>
      <c r="H16" s="118"/>
      <c r="I16" s="119"/>
      <c r="J16" s="118"/>
      <c r="K16" s="120"/>
      <c r="L16" s="121"/>
      <c r="M16" s="76"/>
      <c r="N16" s="122" t="s">
        <v>44</v>
      </c>
      <c r="O16" s="122"/>
      <c r="P16" s="122"/>
      <c r="Q16" s="123"/>
      <c r="R16" s="124"/>
      <c r="S16" s="125"/>
      <c r="T16" s="126"/>
    </row>
    <row r="17" customFormat="false" ht="33.75" hidden="false" customHeight="true" outlineLevel="0" collapsed="false">
      <c r="A17" s="127" t="s">
        <v>45</v>
      </c>
      <c r="B17" s="128" t="n">
        <v>4</v>
      </c>
      <c r="C17" s="82" t="s">
        <v>46</v>
      </c>
      <c r="D17" s="129" t="s">
        <v>31</v>
      </c>
      <c r="E17" s="130" t="n">
        <v>430</v>
      </c>
      <c r="F17" s="131" t="n">
        <v>0.644</v>
      </c>
      <c r="G17" s="102" t="n">
        <f aca="false">IF(L17&gt;0,F17,0)</f>
        <v>0</v>
      </c>
      <c r="H17" s="105"/>
      <c r="I17" s="88"/>
      <c r="J17" s="89"/>
      <c r="K17" s="132"/>
      <c r="L17" s="133"/>
      <c r="M17" s="134" t="n">
        <f aca="false">SUM(E17*L17)</f>
        <v>0</v>
      </c>
      <c r="N17" s="127" t="s">
        <v>45</v>
      </c>
      <c r="O17" s="135" t="n">
        <v>4</v>
      </c>
      <c r="P17" s="93"/>
      <c r="Q17" s="94"/>
      <c r="R17" s="136"/>
      <c r="S17" s="137"/>
      <c r="T17" s="138"/>
    </row>
    <row r="18" customFormat="false" ht="33.75" hidden="false" customHeight="true" outlineLevel="0" collapsed="false">
      <c r="A18" s="139" t="s">
        <v>47</v>
      </c>
      <c r="B18" s="140" t="n">
        <v>5</v>
      </c>
      <c r="C18" s="113" t="s">
        <v>48</v>
      </c>
      <c r="D18" s="141" t="s">
        <v>31</v>
      </c>
      <c r="E18" s="142" t="n">
        <v>1160</v>
      </c>
      <c r="F18" s="143" t="n">
        <v>2.5066</v>
      </c>
      <c r="G18" s="143" t="n">
        <f aca="false">IF(L18&gt;0,F18,0)</f>
        <v>0</v>
      </c>
      <c r="H18" s="105"/>
      <c r="I18" s="105"/>
      <c r="J18" s="106"/>
      <c r="K18" s="144"/>
      <c r="L18" s="145"/>
      <c r="M18" s="146" t="n">
        <f aca="false">SUM(E18*L18)</f>
        <v>0</v>
      </c>
      <c r="N18" s="139" t="s">
        <v>47</v>
      </c>
      <c r="O18" s="147" t="n">
        <v>5</v>
      </c>
      <c r="P18" s="148"/>
      <c r="Q18" s="149"/>
      <c r="R18" s="136"/>
      <c r="S18" s="137"/>
      <c r="T18" s="150"/>
    </row>
    <row r="19" customFormat="false" ht="33.75" hidden="false" customHeight="true" outlineLevel="0" collapsed="false">
      <c r="A19" s="151" t="s">
        <v>49</v>
      </c>
      <c r="B19" s="98" t="n">
        <v>6</v>
      </c>
      <c r="C19" s="113" t="s">
        <v>50</v>
      </c>
      <c r="D19" s="152" t="s">
        <v>31</v>
      </c>
      <c r="E19" s="101" t="n">
        <v>2450</v>
      </c>
      <c r="F19" s="102" t="n">
        <v>5.9443</v>
      </c>
      <c r="G19" s="143" t="n">
        <f aca="false">IF(L19&gt;0,F19,0)</f>
        <v>0</v>
      </c>
      <c r="H19" s="105"/>
      <c r="I19" s="105"/>
      <c r="J19" s="106"/>
      <c r="K19" s="144"/>
      <c r="L19" s="145"/>
      <c r="M19" s="146" t="n">
        <f aca="false">SUM(E19*L19)</f>
        <v>0</v>
      </c>
      <c r="N19" s="151" t="s">
        <v>49</v>
      </c>
      <c r="O19" s="153" t="n">
        <v>6</v>
      </c>
      <c r="P19" s="109"/>
      <c r="Q19" s="110"/>
      <c r="R19" s="111"/>
      <c r="S19" s="112"/>
      <c r="T19" s="150"/>
    </row>
    <row r="20" customFormat="false" ht="33.75" hidden="false" customHeight="true" outlineLevel="0" collapsed="false">
      <c r="A20" s="151" t="s">
        <v>51</v>
      </c>
      <c r="B20" s="98" t="n">
        <v>7</v>
      </c>
      <c r="C20" s="113" t="s">
        <v>52</v>
      </c>
      <c r="D20" s="141" t="s">
        <v>31</v>
      </c>
      <c r="E20" s="101" t="n">
        <v>360</v>
      </c>
      <c r="F20" s="102" t="n">
        <v>0.7096</v>
      </c>
      <c r="G20" s="143" t="n">
        <f aca="false">IF(L20&gt;0,F20,0)</f>
        <v>0</v>
      </c>
      <c r="H20" s="105"/>
      <c r="I20" s="105"/>
      <c r="J20" s="106"/>
      <c r="K20" s="144"/>
      <c r="L20" s="145"/>
      <c r="M20" s="146" t="n">
        <f aca="false">SUM(E20*L20)</f>
        <v>0</v>
      </c>
      <c r="N20" s="151" t="s">
        <v>51</v>
      </c>
      <c r="O20" s="153" t="n">
        <v>7</v>
      </c>
      <c r="P20" s="109"/>
      <c r="Q20" s="110"/>
      <c r="R20" s="111"/>
      <c r="S20" s="112"/>
      <c r="T20" s="150"/>
    </row>
    <row r="21" customFormat="false" ht="40.5" hidden="false" customHeight="true" outlineLevel="0" collapsed="false">
      <c r="A21" s="154"/>
      <c r="B21" s="155"/>
      <c r="C21" s="156"/>
      <c r="D21" s="157"/>
      <c r="E21" s="158"/>
      <c r="F21" s="159" t="n">
        <f aca="false">SUM(F13:F20)</f>
        <v>99.9997</v>
      </c>
      <c r="G21" s="159" t="n">
        <f aca="false">SUM(G13:G20)</f>
        <v>0</v>
      </c>
      <c r="H21" s="160" t="str">
        <f aca="false">IF(G21&gt;=85,"Angebot ausreichend vollständig","Angebot unvollständig")</f>
        <v>Angebot unvollständig</v>
      </c>
      <c r="I21" s="160"/>
      <c r="J21" s="160"/>
      <c r="K21" s="161"/>
      <c r="L21" s="162" t="s">
        <v>53</v>
      </c>
      <c r="M21" s="163" t="n">
        <f aca="false">SUM(M13:M20)</f>
        <v>0</v>
      </c>
      <c r="N21" s="164"/>
      <c r="O21" s="164"/>
      <c r="P21" s="17"/>
      <c r="Q21" s="17"/>
      <c r="R21" s="17"/>
      <c r="S21" s="17"/>
    </row>
    <row r="22" customFormat="false" ht="24" hidden="false" customHeight="true" outlineLevel="0" collapsed="false">
      <c r="A22" s="116" t="s">
        <v>54</v>
      </c>
      <c r="B22" s="116"/>
      <c r="C22" s="116"/>
      <c r="D22" s="70"/>
      <c r="E22" s="71"/>
      <c r="F22" s="72"/>
      <c r="G22" s="117"/>
      <c r="H22" s="118"/>
      <c r="I22" s="119"/>
      <c r="J22" s="118"/>
      <c r="K22" s="120"/>
      <c r="L22" s="121"/>
      <c r="M22" s="76"/>
      <c r="N22" s="122" t="s">
        <v>55</v>
      </c>
      <c r="O22" s="122"/>
      <c r="P22" s="122"/>
      <c r="Q22" s="124"/>
      <c r="R22" s="124"/>
      <c r="S22" s="125"/>
      <c r="T22" s="165"/>
    </row>
    <row r="23" customFormat="false" ht="33.75" hidden="false" customHeight="true" outlineLevel="0" collapsed="false">
      <c r="A23" s="166"/>
      <c r="B23" s="167" t="n">
        <v>8</v>
      </c>
      <c r="C23" s="168" t="s">
        <v>56</v>
      </c>
      <c r="D23" s="169" t="s">
        <v>31</v>
      </c>
      <c r="E23" s="170" t="n">
        <v>900</v>
      </c>
      <c r="F23" s="171" t="n">
        <v>0</v>
      </c>
      <c r="G23" s="171" t="n">
        <f aca="false">IF(L23&gt;0,F23,0)</f>
        <v>0</v>
      </c>
      <c r="H23" s="172"/>
      <c r="I23" s="173"/>
      <c r="J23" s="174"/>
      <c r="K23" s="175"/>
      <c r="L23" s="176"/>
      <c r="M23" s="177" t="n">
        <f aca="false">SUM(E23*L23)</f>
        <v>0</v>
      </c>
      <c r="N23" s="166"/>
      <c r="O23" s="178" t="n">
        <v>8</v>
      </c>
      <c r="P23" s="179"/>
      <c r="Q23" s="180"/>
      <c r="R23" s="181"/>
      <c r="S23" s="182"/>
      <c r="T23" s="183"/>
    </row>
    <row r="24" customFormat="false" ht="12" hidden="false" customHeight="false" outlineLevel="0" collapsed="false">
      <c r="E24" s="184"/>
      <c r="F24" s="185"/>
      <c r="G24" s="185"/>
    </row>
    <row r="25" customFormat="false" ht="28.5" hidden="false" customHeight="true" outlineLevel="0" collapsed="false">
      <c r="A25" s="3"/>
      <c r="B25" s="186" t="s">
        <v>57</v>
      </c>
      <c r="C25" s="187" t="s">
        <v>58</v>
      </c>
      <c r="D25" s="187"/>
      <c r="E25" s="187"/>
      <c r="F25" s="187"/>
      <c r="G25" s="187"/>
      <c r="H25" s="187"/>
      <c r="I25" s="187"/>
      <c r="J25" s="187"/>
      <c r="K25" s="187"/>
      <c r="L25" s="187"/>
    </row>
    <row r="26" customFormat="false" ht="12.75" hidden="false" customHeight="true" outlineLevel="0" collapsed="false">
      <c r="C26" s="187" t="s">
        <v>59</v>
      </c>
      <c r="D26" s="187"/>
      <c r="E26" s="187"/>
      <c r="F26" s="187"/>
      <c r="G26" s="187"/>
      <c r="H26" s="187"/>
      <c r="I26" s="187"/>
      <c r="J26" s="187"/>
      <c r="K26" s="187"/>
      <c r="L26" s="187"/>
    </row>
    <row r="27" customFormat="false" ht="12.75" hidden="false" customHeight="true" outlineLevel="0" collapsed="false">
      <c r="C27" s="187" t="s">
        <v>60</v>
      </c>
      <c r="D27" s="187"/>
      <c r="E27" s="187"/>
      <c r="F27" s="187"/>
      <c r="G27" s="187"/>
      <c r="H27" s="187"/>
      <c r="I27" s="187"/>
      <c r="J27" s="187"/>
      <c r="K27" s="187"/>
      <c r="L27" s="187"/>
    </row>
    <row r="28" customFormat="false" ht="12.75" hidden="false" customHeight="true" outlineLevel="0" collapsed="false">
      <c r="C28" s="187" t="s">
        <v>61</v>
      </c>
      <c r="D28" s="187"/>
      <c r="E28" s="187"/>
      <c r="F28" s="187"/>
      <c r="G28" s="187"/>
      <c r="H28" s="187"/>
      <c r="I28" s="187"/>
      <c r="J28" s="187"/>
      <c r="K28" s="187"/>
      <c r="L28" s="187"/>
    </row>
    <row r="29" customFormat="false" ht="12.75" hidden="false" customHeight="true" outlineLevel="0" collapsed="false">
      <c r="C29" s="187" t="s">
        <v>62</v>
      </c>
      <c r="D29" s="187"/>
      <c r="E29" s="187"/>
      <c r="F29" s="187"/>
      <c r="G29" s="187"/>
      <c r="H29" s="187"/>
      <c r="I29" s="187"/>
      <c r="J29" s="187"/>
      <c r="K29" s="187"/>
      <c r="L29" s="187"/>
    </row>
    <row r="31" customFormat="false" ht="12.75" hidden="false" customHeight="true" outlineLevel="0" collapsed="false">
      <c r="B31" s="186" t="s">
        <v>63</v>
      </c>
      <c r="C31" s="187" t="s">
        <v>64</v>
      </c>
      <c r="D31" s="187"/>
      <c r="E31" s="187"/>
      <c r="F31" s="187"/>
      <c r="G31" s="187"/>
      <c r="H31" s="187"/>
      <c r="I31" s="187"/>
      <c r="J31" s="187"/>
      <c r="K31" s="187"/>
      <c r="L31" s="187"/>
    </row>
    <row r="36" customFormat="false" ht="12" hidden="false" customHeight="false" outlineLevel="0" collapsed="false">
      <c r="A36" s="3"/>
    </row>
  </sheetData>
  <sheetProtection sheet="true" password="c756" objects="true" scenarios="true"/>
  <mergeCells count="20">
    <mergeCell ref="A7:C7"/>
    <mergeCell ref="A8:M8"/>
    <mergeCell ref="R8:T8"/>
    <mergeCell ref="A9:M9"/>
    <mergeCell ref="P9:Q9"/>
    <mergeCell ref="R9:T9"/>
    <mergeCell ref="P11:S11"/>
    <mergeCell ref="A12:C12"/>
    <mergeCell ref="N12:P12"/>
    <mergeCell ref="A16:C16"/>
    <mergeCell ref="N16:P16"/>
    <mergeCell ref="H21:J21"/>
    <mergeCell ref="A22:C22"/>
    <mergeCell ref="N22:P22"/>
    <mergeCell ref="C25:L25"/>
    <mergeCell ref="C26:L26"/>
    <mergeCell ref="C27:L27"/>
    <mergeCell ref="C28:L28"/>
    <mergeCell ref="C29:L29"/>
    <mergeCell ref="C31:L31"/>
  </mergeCells>
  <printOptions headings="false" gridLines="false" gridLinesSet="true" horizontalCentered="false" verticalCentered="false"/>
  <pageMargins left="0.551388888888889" right="0" top="0.747916666666667" bottom="0.511805555555556" header="0.39375" footer="0.196527777777778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&amp;L&amp;8Einkaufkooperation Studentenwerke Ost&amp;C&amp;8Leistungsbeschreibung / Preisblatt&amp;R&amp;8EK-Ost 25-05</oddHeader>
    <oddFooter>&amp;L&amp;8Röstkaffee und Kakao 2023&amp;C&amp;8Seite &amp;P von &amp;N&amp;R&amp;8Bieter (Datum/Stempel/Unterschrift)</oddFooter>
  </headerFooter>
  <rowBreaks count="1" manualBreakCount="1">
    <brk id="21" man="true" max="16383" min="0"/>
  </rowBreaks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LibreOffice/7.4.7.2$Linux_X86_64 LibreOffice_project/40$Build-2</Application>
  <AppVersion>15.0000</AppVersion>
  <Company>Studentenwerk Leipzig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2025-04-30T07:24:13Z</dcterms:created>
  <dc:creator/>
  <dc:description/>
  <dc:language>de-DE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