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ick\AppData\Local\Temp\Edit\dn5u04kl.fdp\"/>
    </mc:Choice>
  </mc:AlternateContent>
  <xr:revisionPtr revIDLastSave="0" documentId="13_ncr:1_{E36A844C-E171-447E-A5D5-39A96F0F7A5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elle1" sheetId="1" r:id="rId1"/>
  </sheets>
  <definedNames>
    <definedName name="_xlnm._FilterDatabase" localSheetId="0" hidden="1">Tabelle1!$B$2:$AA$10</definedName>
    <definedName name="Marktgebiet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M15" i="1"/>
  <c r="M13" i="1"/>
  <c r="K13" i="1"/>
  <c r="K15" i="1"/>
  <c r="D15" i="1"/>
  <c r="E15" i="1"/>
  <c r="F15" i="1"/>
  <c r="G15" i="1"/>
  <c r="H15" i="1"/>
  <c r="I15" i="1"/>
  <c r="J15" i="1"/>
  <c r="K14" i="1"/>
  <c r="D14" i="1"/>
  <c r="E14" i="1"/>
  <c r="F14" i="1"/>
  <c r="G14" i="1"/>
  <c r="H14" i="1"/>
  <c r="I14" i="1"/>
  <c r="J14" i="1"/>
  <c r="C15" i="1"/>
  <c r="C14" i="1"/>
  <c r="D13" i="1"/>
  <c r="E13" i="1"/>
  <c r="F13" i="1"/>
  <c r="G13" i="1"/>
  <c r="H13" i="1"/>
  <c r="I13" i="1"/>
  <c r="J13" i="1"/>
  <c r="C13" i="1"/>
  <c r="B15" i="1"/>
  <c r="B14" i="1"/>
  <c r="B13" i="1"/>
</calcChain>
</file>

<file path=xl/sharedStrings.xml><?xml version="1.0" encoding="utf-8"?>
<sst xmlns="http://schemas.openxmlformats.org/spreadsheetml/2006/main" count="170" uniqueCount="78">
  <si>
    <t>lfd. Nr.</t>
  </si>
  <si>
    <t>PLZ</t>
  </si>
  <si>
    <t>Ort</t>
  </si>
  <si>
    <t>Lieferstelle</t>
  </si>
  <si>
    <t>Str.</t>
  </si>
  <si>
    <t>Netzbetreiber</t>
  </si>
  <si>
    <t>Verbrauchsdaten</t>
  </si>
  <si>
    <t>Anschlussdaten</t>
  </si>
  <si>
    <t>Zählernummer</t>
  </si>
  <si>
    <t xml:space="preserve">Vertragspartner </t>
  </si>
  <si>
    <t>Name</t>
  </si>
  <si>
    <t>Rechnungsanschrift</t>
  </si>
  <si>
    <t>Standartlastprofil (SLP) oder Leistungsmessung (RLM)</t>
  </si>
  <si>
    <t>Messlokation-ID (Zählpunkt)</t>
  </si>
  <si>
    <t>Marktlokation-ID</t>
  </si>
  <si>
    <t>Lieferzeitraum</t>
  </si>
  <si>
    <t>Lieferbeginn</t>
  </si>
  <si>
    <t>Lieferende</t>
  </si>
  <si>
    <t>Bemerkungen</t>
  </si>
  <si>
    <t>Bezeichnung</t>
  </si>
  <si>
    <t>Landratsamt Aschaffenburg</t>
  </si>
  <si>
    <t>DE7009196373902041082000180040264</t>
  </si>
  <si>
    <t>10263351059</t>
  </si>
  <si>
    <t>DE70097163755GSVK0000000000000062</t>
  </si>
  <si>
    <t>51422141675</t>
  </si>
  <si>
    <t>DE70097163755GSVK0000000000000054</t>
  </si>
  <si>
    <t>DE70097163755GSVK0000000000000112</t>
  </si>
  <si>
    <t>DE700752637680000200103002000G002</t>
  </si>
  <si>
    <t>Spessart-Gymnasium</t>
  </si>
  <si>
    <t>DE70097163755GSVK0000000000000047</t>
  </si>
  <si>
    <t>DE7009196374102030043000010045561</t>
  </si>
  <si>
    <t>0000776592</t>
  </si>
  <si>
    <t>10263426612</t>
  </si>
  <si>
    <t>Bayernstraße 18</t>
  </si>
  <si>
    <t>Fachakademie für Sozialpädagogik</t>
  </si>
  <si>
    <t>Antoniusstraße 1</t>
  </si>
  <si>
    <t>Schul- und Sportzentrum Hösbach</t>
  </si>
  <si>
    <t>An der Maas 2</t>
  </si>
  <si>
    <t>Brentanostraße 55</t>
  </si>
  <si>
    <t>Aschaffenburg</t>
  </si>
  <si>
    <t>Alzenau</t>
  </si>
  <si>
    <t>63755</t>
  </si>
  <si>
    <t>Hösbach</t>
  </si>
  <si>
    <t>Aschaffenburger Versorgungs-GmbH</t>
  </si>
  <si>
    <t>Elektrizitätswerk Goldbach-Hösbach</t>
  </si>
  <si>
    <t>Energieversorgung Alzenau GmbH</t>
  </si>
  <si>
    <t>SLP</t>
  </si>
  <si>
    <t>RLM</t>
  </si>
  <si>
    <t>Landkreis Aschaffenburg</t>
  </si>
  <si>
    <t>Landkreis Aschaffenburg BgA PV-Anlagen</t>
  </si>
  <si>
    <t>Landkreis Aschaffenburg Fachbereich 12 Gebäudemanagement</t>
  </si>
  <si>
    <t>Edith-Stein-Schule Neubau</t>
  </si>
  <si>
    <t>Edith-Stein-Schule  Altbau</t>
  </si>
  <si>
    <t>Edith-Stein-Schule  BHKW</t>
  </si>
  <si>
    <t>H-Gas</t>
  </si>
  <si>
    <t>Verbrauch (kWh) 2022</t>
  </si>
  <si>
    <t>Edith-Stein-Str. 7</t>
  </si>
  <si>
    <t>7ELS2538008849</t>
  </si>
  <si>
    <t>7ELS4077113182</t>
  </si>
  <si>
    <t>Los-aufteilung</t>
  </si>
  <si>
    <t>Los 6</t>
  </si>
  <si>
    <t>kWh</t>
  </si>
  <si>
    <t>Los 7</t>
  </si>
  <si>
    <t>Los 5</t>
  </si>
  <si>
    <t>7PIP0004039935</t>
  </si>
  <si>
    <t>Lieferstelle wird demnächst verkauft/getauscht und aus der Ausschreibung genommen.</t>
  </si>
  <si>
    <t>Verbrauch (kWh) 2023</t>
  </si>
  <si>
    <t>Verbrauch (kWh) 2024</t>
  </si>
  <si>
    <t>Jahr</t>
  </si>
  <si>
    <t>01.01.2026; 6:00 Uhr</t>
  </si>
  <si>
    <t>01.01.2026; 06:00 Uhr</t>
  </si>
  <si>
    <t>01.01.2026, 06:00 Uhr</t>
  </si>
  <si>
    <t>01.01.2029; 06:00 Uhr</t>
  </si>
  <si>
    <t>Gasart 
(H-Gas/L-Gas)</t>
  </si>
  <si>
    <t>Optional Verlängerung</t>
  </si>
  <si>
    <t>01.01.2029-01.01.2030; 06:00 Uhr</t>
  </si>
  <si>
    <t>LG 2024 liegt vor</t>
  </si>
  <si>
    <t>Prognose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</si>
</sst>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strike/>
      <sz val="10"/>
      <color theme="1"/>
      <name val="Arial"/>
      <family val="2"/>
    </font>
    <font>
      <strike/>
      <sz val="10"/>
      <name val="Arial"/>
      <family val="2"/>
    </font>
    <font>
      <strike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4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49" fontId="4" fillId="4" borderId="1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49" fontId="0" fillId="4" borderId="1" xfId="0" applyNumberFormat="1" applyFill="1" applyBorder="1" applyAlignment="1">
      <alignment horizontal="left" vertical="top"/>
    </xf>
    <xf numFmtId="3" fontId="3" fillId="4" borderId="1" xfId="0" applyNumberFormat="1" applyFont="1" applyFill="1" applyBorder="1" applyAlignment="1">
      <alignment horizontal="left" vertical="top"/>
    </xf>
    <xf numFmtId="14" fontId="3" fillId="4" borderId="1" xfId="0" applyNumberFormat="1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 wrapText="1"/>
    </xf>
    <xf numFmtId="0" fontId="3" fillId="6" borderId="1" xfId="0" applyFont="1" applyFill="1" applyBorder="1" applyAlignment="1">
      <alignment horizontal="left" vertical="top"/>
    </xf>
    <xf numFmtId="0" fontId="6" fillId="5" borderId="1" xfId="0" applyFont="1" applyFill="1" applyBorder="1" applyAlignment="1">
      <alignment horizontal="left" vertical="top"/>
    </xf>
    <xf numFmtId="0" fontId="7" fillId="5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8" fillId="5" borderId="1" xfId="0" applyFont="1" applyFill="1" applyBorder="1" applyAlignment="1">
      <alignment horizontal="left" vertical="top"/>
    </xf>
    <xf numFmtId="49" fontId="7" fillId="5" borderId="1" xfId="0" applyNumberFormat="1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7" fillId="5" borderId="1" xfId="0" quotePrefix="1" applyFont="1" applyFill="1" applyBorder="1" applyAlignment="1" applyProtection="1">
      <alignment horizontal="left" vertical="top" wrapText="1"/>
      <protection locked="0"/>
    </xf>
    <xf numFmtId="49" fontId="8" fillId="5" borderId="1" xfId="0" applyNumberFormat="1" applyFont="1" applyFill="1" applyBorder="1" applyAlignment="1">
      <alignment horizontal="left" vertical="top"/>
    </xf>
    <xf numFmtId="3" fontId="6" fillId="5" borderId="1" xfId="0" applyNumberFormat="1" applyFont="1" applyFill="1" applyBorder="1" applyAlignment="1">
      <alignment horizontal="left" vertical="top"/>
    </xf>
    <xf numFmtId="14" fontId="6" fillId="5" borderId="1" xfId="0" applyNumberFormat="1" applyFont="1" applyFill="1" applyBorder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right" vertical="top"/>
    </xf>
    <xf numFmtId="0" fontId="3" fillId="5" borderId="1" xfId="0" applyFont="1" applyFill="1" applyBorder="1" applyAlignment="1">
      <alignment horizontal="right" vertical="top"/>
    </xf>
    <xf numFmtId="0" fontId="3" fillId="6" borderId="1" xfId="0" applyFont="1" applyFill="1" applyBorder="1" applyAlignment="1">
      <alignment horizontal="right" vertical="top"/>
    </xf>
    <xf numFmtId="3" fontId="3" fillId="4" borderId="1" xfId="0" applyNumberFormat="1" applyFont="1" applyFill="1" applyBorder="1" applyAlignment="1">
      <alignment horizontal="right" vertical="top"/>
    </xf>
    <xf numFmtId="3" fontId="3" fillId="5" borderId="1" xfId="0" applyNumberFormat="1" applyFont="1" applyFill="1" applyBorder="1" applyAlignment="1">
      <alignment horizontal="right" vertical="top"/>
    </xf>
    <xf numFmtId="3" fontId="3" fillId="6" borderId="1" xfId="0" applyNumberFormat="1" applyFont="1" applyFill="1" applyBorder="1" applyAlignment="1">
      <alignment horizontal="right" vertical="top"/>
    </xf>
    <xf numFmtId="0" fontId="4" fillId="0" borderId="1" xfId="0" applyFont="1" applyBorder="1" applyAlignment="1">
      <alignment horizontal="left" vertical="top"/>
    </xf>
    <xf numFmtId="14" fontId="3" fillId="5" borderId="1" xfId="0" applyNumberFormat="1" applyFont="1" applyFill="1" applyBorder="1" applyAlignment="1">
      <alignment horizontal="left" vertical="top"/>
    </xf>
    <xf numFmtId="14" fontId="3" fillId="6" borderId="1" xfId="0" applyNumberFormat="1" applyFont="1" applyFill="1" applyBorder="1" applyAlignment="1">
      <alignment horizontal="left" vertical="top"/>
    </xf>
    <xf numFmtId="3" fontId="3" fillId="5" borderId="1" xfId="0" applyNumberFormat="1" applyFont="1" applyFill="1" applyBorder="1" applyAlignment="1">
      <alignment horizontal="left" vertical="top"/>
    </xf>
    <xf numFmtId="3" fontId="3" fillId="6" borderId="1" xfId="0" applyNumberFormat="1" applyFont="1" applyFill="1" applyBorder="1" applyAlignment="1">
      <alignment horizontal="left" vertical="top"/>
    </xf>
    <xf numFmtId="0" fontId="4" fillId="6" borderId="1" xfId="0" applyFont="1" applyFill="1" applyBorder="1" applyAlignment="1">
      <alignment horizontal="left" vertical="top"/>
    </xf>
    <xf numFmtId="1" fontId="1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</cellXfs>
  <cellStyles count="1">
    <cellStyle name="Standard" xfId="0" builtinId="0"/>
  </cellStyles>
  <dxfs count="1">
    <dxf>
      <font>
        <b val="0"/>
        <i/>
        <color indexed="3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8"/>
  <sheetViews>
    <sheetView tabSelected="1" zoomScale="130" zoomScaleNormal="130" workbookViewId="0">
      <selection activeCell="M15" sqref="M15"/>
    </sheetView>
  </sheetViews>
  <sheetFormatPr baseColWidth="10" defaultColWidth="58.28515625" defaultRowHeight="12.75" x14ac:dyDescent="0.25"/>
  <cols>
    <col min="1" max="1" width="11.28515625" style="3" customWidth="1"/>
    <col min="2" max="2" width="8.85546875" style="5" customWidth="1"/>
    <col min="3" max="3" width="36.140625" style="3" customWidth="1"/>
    <col min="4" max="4" width="22.85546875" style="3" hidden="1" customWidth="1"/>
    <col min="5" max="5" width="6" style="3" hidden="1" customWidth="1"/>
    <col min="6" max="6" width="12.7109375" style="3" hidden="1" customWidth="1"/>
    <col min="7" max="7" width="54.42578125" style="3" hidden="1" customWidth="1"/>
    <col min="8" max="8" width="23" style="3" hidden="1" customWidth="1"/>
    <col min="9" max="9" width="6" style="3" hidden="1" customWidth="1"/>
    <col min="10" max="10" width="11.7109375" style="3" hidden="1" customWidth="1"/>
    <col min="11" max="11" width="29.140625" style="3" bestFit="1" customWidth="1"/>
    <col min="12" max="12" width="22.85546875" style="3" bestFit="1" customWidth="1"/>
    <col min="13" max="13" width="11.7109375" style="3" customWidth="1"/>
    <col min="14" max="14" width="12.85546875" style="3" customWidth="1"/>
    <col min="15" max="15" width="31.7109375" style="3" bestFit="1" customWidth="1"/>
    <col min="16" max="16" width="9.42578125" style="3" customWidth="1"/>
    <col min="17" max="17" width="15.42578125" style="3" customWidth="1"/>
    <col min="18" max="18" width="35.5703125" style="3" bestFit="1" customWidth="1"/>
    <col min="19" max="19" width="15.7109375" style="3" bestFit="1" customWidth="1"/>
    <col min="20" max="20" width="22.28515625" style="3" bestFit="1" customWidth="1"/>
    <col min="21" max="21" width="16.28515625" style="3" bestFit="1" customWidth="1"/>
    <col min="22" max="23" width="16.28515625" style="3" customWidth="1"/>
    <col min="24" max="24" width="19.42578125" style="3" bestFit="1" customWidth="1"/>
    <col min="25" max="25" width="18.42578125" style="3" bestFit="1" customWidth="1"/>
    <col min="26" max="26" width="29.42578125" style="3" bestFit="1" customWidth="1"/>
    <col min="27" max="27" width="36.5703125" style="3" customWidth="1"/>
    <col min="28" max="16384" width="58.28515625" style="19"/>
  </cols>
  <sheetData>
    <row r="1" spans="1:27" ht="15" customHeight="1" x14ac:dyDescent="0.25">
      <c r="A1" s="46" t="s">
        <v>59</v>
      </c>
      <c r="B1" s="48" t="s">
        <v>0</v>
      </c>
      <c r="C1" s="48" t="s">
        <v>9</v>
      </c>
      <c r="D1" s="48"/>
      <c r="E1" s="48"/>
      <c r="F1" s="48"/>
      <c r="G1" s="48" t="s">
        <v>11</v>
      </c>
      <c r="H1" s="48"/>
      <c r="I1" s="48"/>
      <c r="J1" s="48"/>
      <c r="K1" s="48" t="s">
        <v>3</v>
      </c>
      <c r="L1" s="48"/>
      <c r="M1" s="48"/>
      <c r="N1" s="48"/>
      <c r="O1" s="48" t="s">
        <v>7</v>
      </c>
      <c r="P1" s="48"/>
      <c r="Q1" s="48"/>
      <c r="R1" s="48"/>
      <c r="S1" s="48"/>
      <c r="T1" s="48"/>
      <c r="U1" s="2" t="s">
        <v>6</v>
      </c>
      <c r="V1" s="2"/>
      <c r="W1" s="2"/>
      <c r="X1" s="49" t="s">
        <v>15</v>
      </c>
      <c r="Y1" s="50"/>
      <c r="Z1" s="51"/>
      <c r="AA1" s="47" t="s">
        <v>18</v>
      </c>
    </row>
    <row r="2" spans="1:27" s="20" customFormat="1" ht="38.25" x14ac:dyDescent="0.25">
      <c r="A2" s="46" t="s">
        <v>59</v>
      </c>
      <c r="B2" s="48"/>
      <c r="C2" s="1" t="s">
        <v>10</v>
      </c>
      <c r="D2" s="1" t="s">
        <v>4</v>
      </c>
      <c r="E2" s="1" t="s">
        <v>1</v>
      </c>
      <c r="F2" s="1" t="s">
        <v>2</v>
      </c>
      <c r="G2" s="1" t="s">
        <v>10</v>
      </c>
      <c r="H2" s="1" t="s">
        <v>4</v>
      </c>
      <c r="I2" s="1" t="s">
        <v>1</v>
      </c>
      <c r="J2" s="1" t="s">
        <v>2</v>
      </c>
      <c r="K2" s="1" t="s">
        <v>19</v>
      </c>
      <c r="L2" s="1" t="s">
        <v>4</v>
      </c>
      <c r="M2" s="1" t="s">
        <v>1</v>
      </c>
      <c r="N2" s="1" t="s">
        <v>2</v>
      </c>
      <c r="O2" s="1" t="s">
        <v>5</v>
      </c>
      <c r="P2" s="1" t="s">
        <v>73</v>
      </c>
      <c r="Q2" s="1" t="s">
        <v>8</v>
      </c>
      <c r="R2" s="1" t="s">
        <v>13</v>
      </c>
      <c r="S2" s="1" t="s">
        <v>14</v>
      </c>
      <c r="T2" s="1" t="s">
        <v>12</v>
      </c>
      <c r="U2" s="1" t="s">
        <v>55</v>
      </c>
      <c r="V2" s="1" t="s">
        <v>66</v>
      </c>
      <c r="W2" s="1" t="s">
        <v>67</v>
      </c>
      <c r="X2" s="2" t="s">
        <v>16</v>
      </c>
      <c r="Y2" s="33" t="s">
        <v>17</v>
      </c>
      <c r="Z2" s="33" t="s">
        <v>74</v>
      </c>
      <c r="AA2" s="47"/>
    </row>
    <row r="3" spans="1:27" ht="15" x14ac:dyDescent="0.25">
      <c r="A3" s="10" t="s">
        <v>63</v>
      </c>
      <c r="B3" s="9">
        <v>1</v>
      </c>
      <c r="C3" s="10" t="s">
        <v>48</v>
      </c>
      <c r="D3" s="4" t="s">
        <v>33</v>
      </c>
      <c r="E3" s="4">
        <v>63739</v>
      </c>
      <c r="F3" s="4" t="s">
        <v>39</v>
      </c>
      <c r="G3" s="4" t="s">
        <v>50</v>
      </c>
      <c r="H3" s="4" t="s">
        <v>33</v>
      </c>
      <c r="I3" s="4">
        <v>63739</v>
      </c>
      <c r="J3" s="4" t="s">
        <v>39</v>
      </c>
      <c r="K3" s="11" t="s">
        <v>20</v>
      </c>
      <c r="L3" s="10" t="s">
        <v>33</v>
      </c>
      <c r="M3" s="10">
        <v>63739</v>
      </c>
      <c r="N3" s="12" t="s">
        <v>39</v>
      </c>
      <c r="O3" s="9" t="s">
        <v>43</v>
      </c>
      <c r="P3" s="13" t="s">
        <v>54</v>
      </c>
      <c r="Q3" s="11">
        <v>776632</v>
      </c>
      <c r="R3" s="11" t="s">
        <v>21</v>
      </c>
      <c r="S3" s="14" t="s">
        <v>22</v>
      </c>
      <c r="T3" s="12" t="s">
        <v>46</v>
      </c>
      <c r="U3" s="15">
        <v>779880</v>
      </c>
      <c r="V3" s="15">
        <v>707503</v>
      </c>
      <c r="W3" s="15">
        <v>751513</v>
      </c>
      <c r="X3" s="16" t="s">
        <v>69</v>
      </c>
      <c r="Y3" s="16" t="s">
        <v>72</v>
      </c>
      <c r="Z3" s="16" t="s">
        <v>75</v>
      </c>
      <c r="AA3" s="10"/>
    </row>
    <row r="4" spans="1:27" ht="15" x14ac:dyDescent="0.25">
      <c r="A4" s="10" t="s">
        <v>63</v>
      </c>
      <c r="B4" s="9">
        <v>2</v>
      </c>
      <c r="C4" s="10" t="s">
        <v>48</v>
      </c>
      <c r="D4" s="4" t="s">
        <v>33</v>
      </c>
      <c r="E4" s="4">
        <v>63739</v>
      </c>
      <c r="F4" s="4" t="s">
        <v>39</v>
      </c>
      <c r="G4" s="4" t="s">
        <v>50</v>
      </c>
      <c r="H4" s="4" t="s">
        <v>33</v>
      </c>
      <c r="I4" s="4">
        <v>63739</v>
      </c>
      <c r="J4" s="4" t="s">
        <v>39</v>
      </c>
      <c r="K4" s="11" t="s">
        <v>34</v>
      </c>
      <c r="L4" s="9" t="s">
        <v>35</v>
      </c>
      <c r="M4" s="9">
        <v>63741</v>
      </c>
      <c r="N4" s="12" t="s">
        <v>39</v>
      </c>
      <c r="O4" s="9" t="s">
        <v>43</v>
      </c>
      <c r="P4" s="13" t="s">
        <v>54</v>
      </c>
      <c r="Q4" s="14" t="s">
        <v>31</v>
      </c>
      <c r="R4" s="11" t="s">
        <v>30</v>
      </c>
      <c r="S4" s="14" t="s">
        <v>32</v>
      </c>
      <c r="T4" s="12" t="s">
        <v>46</v>
      </c>
      <c r="U4" s="15">
        <v>258893</v>
      </c>
      <c r="V4" s="15">
        <v>271412</v>
      </c>
      <c r="W4" s="15">
        <v>285354</v>
      </c>
      <c r="X4" s="16" t="s">
        <v>69</v>
      </c>
      <c r="Y4" s="16" t="s">
        <v>72</v>
      </c>
      <c r="Z4" s="16" t="s">
        <v>75</v>
      </c>
      <c r="AA4" s="10"/>
    </row>
    <row r="5" spans="1:27" x14ac:dyDescent="0.25">
      <c r="A5" s="17" t="s">
        <v>60</v>
      </c>
      <c r="B5" s="17">
        <v>1</v>
      </c>
      <c r="C5" s="17" t="s">
        <v>48</v>
      </c>
      <c r="D5" s="17" t="s">
        <v>33</v>
      </c>
      <c r="E5" s="17">
        <v>63739</v>
      </c>
      <c r="F5" s="17" t="s">
        <v>39</v>
      </c>
      <c r="G5" s="17" t="s">
        <v>50</v>
      </c>
      <c r="H5" s="17" t="s">
        <v>33</v>
      </c>
      <c r="I5" s="17">
        <v>63739</v>
      </c>
      <c r="J5" s="17" t="s">
        <v>39</v>
      </c>
      <c r="K5" s="17" t="s">
        <v>52</v>
      </c>
      <c r="L5" s="17" t="s">
        <v>56</v>
      </c>
      <c r="M5" s="17" t="s">
        <v>41</v>
      </c>
      <c r="N5" s="17" t="s">
        <v>40</v>
      </c>
      <c r="O5" s="17" t="s">
        <v>45</v>
      </c>
      <c r="P5" s="17" t="s">
        <v>54</v>
      </c>
      <c r="Q5" s="17" t="s">
        <v>58</v>
      </c>
      <c r="R5" s="17" t="s">
        <v>25</v>
      </c>
      <c r="S5" s="17">
        <v>51422141609</v>
      </c>
      <c r="T5" s="17" t="s">
        <v>47</v>
      </c>
      <c r="U5" s="43">
        <v>683647</v>
      </c>
      <c r="V5" s="43">
        <v>589807</v>
      </c>
      <c r="W5" s="43">
        <v>662044</v>
      </c>
      <c r="X5" s="41" t="s">
        <v>70</v>
      </c>
      <c r="Y5" s="17" t="s">
        <v>72</v>
      </c>
      <c r="Z5" s="17" t="s">
        <v>75</v>
      </c>
      <c r="AA5" s="17" t="s">
        <v>76</v>
      </c>
    </row>
    <row r="6" spans="1:27" x14ac:dyDescent="0.25">
      <c r="A6" s="17" t="s">
        <v>60</v>
      </c>
      <c r="B6" s="17">
        <v>2</v>
      </c>
      <c r="C6" s="17" t="s">
        <v>49</v>
      </c>
      <c r="D6" s="17" t="s">
        <v>33</v>
      </c>
      <c r="E6" s="17">
        <v>63739</v>
      </c>
      <c r="F6" s="17" t="s">
        <v>39</v>
      </c>
      <c r="G6" s="17" t="s">
        <v>49</v>
      </c>
      <c r="H6" s="17" t="s">
        <v>33</v>
      </c>
      <c r="I6" s="17">
        <v>63739</v>
      </c>
      <c r="J6" s="17" t="s">
        <v>39</v>
      </c>
      <c r="K6" s="17" t="s">
        <v>53</v>
      </c>
      <c r="L6" s="17" t="s">
        <v>56</v>
      </c>
      <c r="M6" s="17" t="s">
        <v>41</v>
      </c>
      <c r="N6" s="17" t="s">
        <v>40</v>
      </c>
      <c r="O6" s="17" t="s">
        <v>45</v>
      </c>
      <c r="P6" s="17" t="s">
        <v>54</v>
      </c>
      <c r="Q6" s="17" t="s">
        <v>64</v>
      </c>
      <c r="R6" s="17" t="s">
        <v>26</v>
      </c>
      <c r="S6" s="17">
        <v>51422156145</v>
      </c>
      <c r="T6" s="17" t="s">
        <v>46</v>
      </c>
      <c r="U6" s="43">
        <v>844357</v>
      </c>
      <c r="V6" s="43">
        <v>908670</v>
      </c>
      <c r="W6" s="43">
        <v>951475</v>
      </c>
      <c r="X6" s="41" t="s">
        <v>70</v>
      </c>
      <c r="Y6" s="17" t="s">
        <v>72</v>
      </c>
      <c r="Z6" s="17" t="s">
        <v>75</v>
      </c>
      <c r="AA6" s="17"/>
    </row>
    <row r="7" spans="1:27" x14ac:dyDescent="0.25">
      <c r="A7" s="17" t="s">
        <v>60</v>
      </c>
      <c r="B7" s="17">
        <v>3</v>
      </c>
      <c r="C7" s="17" t="s">
        <v>48</v>
      </c>
      <c r="D7" s="17" t="s">
        <v>33</v>
      </c>
      <c r="E7" s="17">
        <v>63739</v>
      </c>
      <c r="F7" s="17" t="s">
        <v>39</v>
      </c>
      <c r="G7" s="17" t="s">
        <v>50</v>
      </c>
      <c r="H7" s="17" t="s">
        <v>33</v>
      </c>
      <c r="I7" s="17">
        <v>63739</v>
      </c>
      <c r="J7" s="17" t="s">
        <v>39</v>
      </c>
      <c r="K7" s="17" t="s">
        <v>28</v>
      </c>
      <c r="L7" s="17" t="s">
        <v>38</v>
      </c>
      <c r="M7" s="17">
        <v>63755</v>
      </c>
      <c r="N7" s="17" t="s">
        <v>40</v>
      </c>
      <c r="O7" s="17" t="s">
        <v>45</v>
      </c>
      <c r="P7" s="17" t="s">
        <v>54</v>
      </c>
      <c r="Q7" s="17">
        <v>685941</v>
      </c>
      <c r="R7" s="17" t="s">
        <v>29</v>
      </c>
      <c r="S7" s="17">
        <v>51422141550</v>
      </c>
      <c r="T7" s="17" t="s">
        <v>47</v>
      </c>
      <c r="U7" s="43">
        <v>1022097</v>
      </c>
      <c r="V7" s="43">
        <v>806614</v>
      </c>
      <c r="W7" s="43">
        <v>1108113</v>
      </c>
      <c r="X7" s="41" t="s">
        <v>70</v>
      </c>
      <c r="Y7" s="17" t="s">
        <v>72</v>
      </c>
      <c r="Z7" s="17" t="s">
        <v>75</v>
      </c>
      <c r="AA7" s="17" t="s">
        <v>76</v>
      </c>
    </row>
    <row r="8" spans="1:27" s="32" customFormat="1" ht="38.25" x14ac:dyDescent="0.25">
      <c r="A8" s="22"/>
      <c r="B8" s="23"/>
      <c r="C8" s="22" t="s">
        <v>48</v>
      </c>
      <c r="D8" s="24" t="s">
        <v>33</v>
      </c>
      <c r="E8" s="24">
        <v>63739</v>
      </c>
      <c r="F8" s="24" t="s">
        <v>39</v>
      </c>
      <c r="G8" s="24" t="s">
        <v>50</v>
      </c>
      <c r="H8" s="24" t="s">
        <v>33</v>
      </c>
      <c r="I8" s="24">
        <v>63739</v>
      </c>
      <c r="J8" s="24" t="s">
        <v>39</v>
      </c>
      <c r="K8" s="25" t="s">
        <v>51</v>
      </c>
      <c r="L8" s="23" t="s">
        <v>56</v>
      </c>
      <c r="M8" s="23">
        <v>63755</v>
      </c>
      <c r="N8" s="26" t="s">
        <v>40</v>
      </c>
      <c r="O8" s="23" t="s">
        <v>45</v>
      </c>
      <c r="P8" s="27" t="s">
        <v>54</v>
      </c>
      <c r="Q8" s="28" t="s">
        <v>57</v>
      </c>
      <c r="R8" s="25" t="s">
        <v>23</v>
      </c>
      <c r="S8" s="29" t="s">
        <v>24</v>
      </c>
      <c r="T8" s="26" t="s">
        <v>46</v>
      </c>
      <c r="U8" s="30"/>
      <c r="V8" s="30"/>
      <c r="W8" s="30"/>
      <c r="X8" s="31"/>
      <c r="Y8" s="31"/>
      <c r="Z8" s="31"/>
      <c r="AA8" s="18" t="s">
        <v>65</v>
      </c>
    </row>
    <row r="9" spans="1:27" x14ac:dyDescent="0.25">
      <c r="A9" s="21" t="s">
        <v>62</v>
      </c>
      <c r="B9" s="21">
        <v>1</v>
      </c>
      <c r="C9" s="21" t="s">
        <v>49</v>
      </c>
      <c r="D9" s="21" t="s">
        <v>33</v>
      </c>
      <c r="E9" s="21">
        <v>63739</v>
      </c>
      <c r="F9" s="21" t="s">
        <v>39</v>
      </c>
      <c r="G9" s="21" t="s">
        <v>49</v>
      </c>
      <c r="H9" s="21" t="s">
        <v>33</v>
      </c>
      <c r="I9" s="21">
        <v>63739</v>
      </c>
      <c r="J9" s="21" t="s">
        <v>39</v>
      </c>
      <c r="K9" s="21" t="s">
        <v>36</v>
      </c>
      <c r="L9" s="21" t="s">
        <v>37</v>
      </c>
      <c r="M9" s="21">
        <v>63768</v>
      </c>
      <c r="N9" s="21" t="s">
        <v>42</v>
      </c>
      <c r="O9" s="21" t="s">
        <v>44</v>
      </c>
      <c r="P9" s="21" t="s">
        <v>54</v>
      </c>
      <c r="Q9" s="21">
        <v>75102054</v>
      </c>
      <c r="R9" s="21" t="s">
        <v>27</v>
      </c>
      <c r="S9" s="21">
        <v>10190134271</v>
      </c>
      <c r="T9" s="21" t="s">
        <v>47</v>
      </c>
      <c r="U9" s="44">
        <v>3130968</v>
      </c>
      <c r="V9" s="44">
        <v>2918476</v>
      </c>
      <c r="W9" s="44">
        <v>3106185</v>
      </c>
      <c r="X9" s="42" t="s">
        <v>71</v>
      </c>
      <c r="Y9" s="21" t="s">
        <v>72</v>
      </c>
      <c r="Z9" s="21" t="s">
        <v>75</v>
      </c>
      <c r="AA9" s="45" t="s">
        <v>76</v>
      </c>
    </row>
    <row r="10" spans="1:27" s="3" customFormat="1" x14ac:dyDescent="0.25">
      <c r="B10" s="5"/>
      <c r="U10" s="6"/>
      <c r="V10" s="6"/>
      <c r="W10" s="6"/>
      <c r="X10" s="7"/>
      <c r="Y10" s="8"/>
      <c r="Z10" s="8"/>
    </row>
    <row r="11" spans="1:27" x14ac:dyDescent="0.25">
      <c r="X11" s="7"/>
    </row>
    <row r="12" spans="1:27" x14ac:dyDescent="0.25">
      <c r="A12" s="4" t="s">
        <v>68</v>
      </c>
      <c r="B12" s="40">
        <v>2022</v>
      </c>
      <c r="C12" s="4">
        <v>2023</v>
      </c>
      <c r="D12" s="4"/>
      <c r="E12" s="4"/>
      <c r="F12" s="4"/>
      <c r="G12" s="4"/>
      <c r="H12" s="4"/>
      <c r="I12" s="4"/>
      <c r="J12" s="4"/>
      <c r="K12" s="4">
        <v>2024</v>
      </c>
      <c r="L12" s="4"/>
      <c r="M12" s="4" t="s">
        <v>77</v>
      </c>
      <c r="U12" s="6"/>
      <c r="V12" s="6"/>
      <c r="W12" s="6"/>
      <c r="X12" s="7"/>
    </row>
    <row r="13" spans="1:27" x14ac:dyDescent="0.25">
      <c r="A13" s="34" t="s">
        <v>63</v>
      </c>
      <c r="B13" s="37">
        <f>SUM(U3+U4)</f>
        <v>1038773</v>
      </c>
      <c r="C13" s="37">
        <f>SUM(V3+V4)</f>
        <v>978915</v>
      </c>
      <c r="D13" s="37">
        <f>SUM(W3+W4)</f>
        <v>1036867</v>
      </c>
      <c r="E13" s="37" t="e">
        <f>SUM(X3+X4)</f>
        <v>#VALUE!</v>
      </c>
      <c r="F13" s="37" t="e">
        <f>SUM(Y3+Y4)</f>
        <v>#VALUE!</v>
      </c>
      <c r="G13" s="37">
        <f>SUM(AA3+AA4)</f>
        <v>0</v>
      </c>
      <c r="H13" s="37">
        <f>SUM(AB3+AB4)</f>
        <v>0</v>
      </c>
      <c r="I13" s="37">
        <f>SUM(AC3+AC4)</f>
        <v>0</v>
      </c>
      <c r="J13" s="37">
        <f>SUM(AD3+AD4)</f>
        <v>0</v>
      </c>
      <c r="K13" s="37">
        <f>SUM(W3+W4)</f>
        <v>1036867</v>
      </c>
      <c r="L13" s="34" t="s">
        <v>61</v>
      </c>
      <c r="M13" s="37">
        <f>(B13+C13+K13)/3</f>
        <v>1018185</v>
      </c>
      <c r="X13" s="7"/>
    </row>
    <row r="14" spans="1:27" x14ac:dyDescent="0.25">
      <c r="A14" s="35" t="s">
        <v>60</v>
      </c>
      <c r="B14" s="38">
        <f>(U8+U5+U6+U7)</f>
        <v>2550101</v>
      </c>
      <c r="C14" s="38">
        <f>(V8+V5+V6+V7)</f>
        <v>2305091</v>
      </c>
      <c r="D14" s="38">
        <f>(W8+W5+W6+W7)</f>
        <v>2721632</v>
      </c>
      <c r="E14" s="38" t="e">
        <f>(X8+X5+X6+X7)</f>
        <v>#VALUE!</v>
      </c>
      <c r="F14" s="38" t="e">
        <f>(Y8+Y5+Y6+Y7)</f>
        <v>#VALUE!</v>
      </c>
      <c r="G14" s="38" t="e">
        <f>(AA8+AA5+AA6+AA7)</f>
        <v>#VALUE!</v>
      </c>
      <c r="H14" s="38">
        <f>(AB8+AB5+AB6+AB7)</f>
        <v>0</v>
      </c>
      <c r="I14" s="38">
        <f>(AC8+AC5+AC6+AC7)</f>
        <v>0</v>
      </c>
      <c r="J14" s="38">
        <f>(AD8+AD5+AD6+AD7)</f>
        <v>0</v>
      </c>
      <c r="K14" s="38">
        <f>(W8+W5+W6+W7)</f>
        <v>2721632</v>
      </c>
      <c r="L14" s="35" t="s">
        <v>61</v>
      </c>
      <c r="M14" s="38">
        <f t="shared" ref="M14:M15" si="0">(B14+C14+K14)/3</f>
        <v>2525608</v>
      </c>
      <c r="X14" s="7"/>
    </row>
    <row r="15" spans="1:27" x14ac:dyDescent="0.25">
      <c r="A15" s="36" t="s">
        <v>62</v>
      </c>
      <c r="B15" s="39">
        <f>U9</f>
        <v>3130968</v>
      </c>
      <c r="C15" s="39">
        <f>V9</f>
        <v>2918476</v>
      </c>
      <c r="D15" s="39">
        <f>W9</f>
        <v>3106185</v>
      </c>
      <c r="E15" s="39" t="str">
        <f>X9</f>
        <v>01.01.2026, 06:00 Uhr</v>
      </c>
      <c r="F15" s="39" t="str">
        <f>Y9</f>
        <v>01.01.2029; 06:00 Uhr</v>
      </c>
      <c r="G15" s="39" t="str">
        <f>AA9</f>
        <v>LG 2024 liegt vor</v>
      </c>
      <c r="H15" s="39">
        <f>AB9</f>
        <v>0</v>
      </c>
      <c r="I15" s="39">
        <f>AC9</f>
        <v>0</v>
      </c>
      <c r="J15" s="39">
        <f>AD9</f>
        <v>0</v>
      </c>
      <c r="K15" s="39">
        <f>W9</f>
        <v>3106185</v>
      </c>
      <c r="L15" s="36" t="s">
        <v>61</v>
      </c>
      <c r="M15" s="39">
        <f t="shared" si="0"/>
        <v>3051876.3333333335</v>
      </c>
      <c r="W15" s="7"/>
      <c r="AA15" s="19"/>
    </row>
    <row r="16" spans="1:27" x14ac:dyDescent="0.25">
      <c r="W16" s="7"/>
      <c r="AA16" s="19"/>
    </row>
    <row r="17" spans="23:27" x14ac:dyDescent="0.25">
      <c r="W17" s="7"/>
      <c r="AA17" s="19"/>
    </row>
    <row r="18" spans="23:27" x14ac:dyDescent="0.25">
      <c r="W18" s="7"/>
      <c r="AA18" s="19"/>
    </row>
    <row r="19" spans="23:27" x14ac:dyDescent="0.25">
      <c r="W19" s="7"/>
      <c r="AA19" s="19"/>
    </row>
    <row r="20" spans="23:27" x14ac:dyDescent="0.25">
      <c r="W20" s="7"/>
      <c r="AA20" s="19"/>
    </row>
    <row r="21" spans="23:27" x14ac:dyDescent="0.25">
      <c r="X21" s="7"/>
    </row>
    <row r="22" spans="23:27" x14ac:dyDescent="0.25">
      <c r="X22" s="7"/>
    </row>
    <row r="23" spans="23:27" x14ac:dyDescent="0.25">
      <c r="X23" s="7"/>
    </row>
    <row r="24" spans="23:27" x14ac:dyDescent="0.25">
      <c r="X24" s="7"/>
    </row>
    <row r="25" spans="23:27" x14ac:dyDescent="0.25">
      <c r="X25" s="7"/>
    </row>
    <row r="26" spans="23:27" x14ac:dyDescent="0.25">
      <c r="X26" s="7"/>
    </row>
    <row r="27" spans="23:27" x14ac:dyDescent="0.25">
      <c r="X27" s="7"/>
    </row>
    <row r="28" spans="23:27" x14ac:dyDescent="0.25">
      <c r="X28" s="7"/>
    </row>
    <row r="29" spans="23:27" x14ac:dyDescent="0.25">
      <c r="X29" s="7"/>
    </row>
    <row r="30" spans="23:27" x14ac:dyDescent="0.25">
      <c r="X30" s="7"/>
    </row>
    <row r="31" spans="23:27" x14ac:dyDescent="0.25">
      <c r="X31" s="7"/>
    </row>
    <row r="32" spans="23:27" x14ac:dyDescent="0.25">
      <c r="X32" s="7"/>
    </row>
    <row r="33" spans="24:24" x14ac:dyDescent="0.25">
      <c r="X33" s="7"/>
    </row>
    <row r="34" spans="24:24" x14ac:dyDescent="0.25">
      <c r="X34" s="7"/>
    </row>
    <row r="35" spans="24:24" x14ac:dyDescent="0.25">
      <c r="X35" s="7"/>
    </row>
    <row r="36" spans="24:24" x14ac:dyDescent="0.25">
      <c r="X36" s="7"/>
    </row>
    <row r="37" spans="24:24" x14ac:dyDescent="0.25">
      <c r="X37" s="7"/>
    </row>
    <row r="38" spans="24:24" x14ac:dyDescent="0.25">
      <c r="X38" s="7"/>
    </row>
    <row r="39" spans="24:24" x14ac:dyDescent="0.25">
      <c r="X39" s="7"/>
    </row>
    <row r="40" spans="24:24" x14ac:dyDescent="0.25">
      <c r="X40" s="7"/>
    </row>
    <row r="41" spans="24:24" x14ac:dyDescent="0.25">
      <c r="X41" s="7"/>
    </row>
    <row r="42" spans="24:24" x14ac:dyDescent="0.25">
      <c r="X42" s="7"/>
    </row>
    <row r="43" spans="24:24" x14ac:dyDescent="0.25">
      <c r="X43" s="7"/>
    </row>
    <row r="44" spans="24:24" x14ac:dyDescent="0.25">
      <c r="X44" s="7"/>
    </row>
    <row r="45" spans="24:24" x14ac:dyDescent="0.25">
      <c r="X45" s="7"/>
    </row>
    <row r="46" spans="24:24" x14ac:dyDescent="0.25">
      <c r="X46" s="7"/>
    </row>
    <row r="47" spans="24:24" x14ac:dyDescent="0.25">
      <c r="X47" s="7"/>
    </row>
    <row r="48" spans="24:24" x14ac:dyDescent="0.25">
      <c r="X48" s="7"/>
    </row>
    <row r="49" spans="24:24" x14ac:dyDescent="0.25">
      <c r="X49" s="7"/>
    </row>
    <row r="50" spans="24:24" x14ac:dyDescent="0.25">
      <c r="X50" s="7"/>
    </row>
    <row r="51" spans="24:24" x14ac:dyDescent="0.25">
      <c r="X51" s="7"/>
    </row>
    <row r="52" spans="24:24" x14ac:dyDescent="0.25">
      <c r="X52" s="7"/>
    </row>
    <row r="53" spans="24:24" x14ac:dyDescent="0.25">
      <c r="X53" s="7"/>
    </row>
    <row r="54" spans="24:24" x14ac:dyDescent="0.25">
      <c r="X54" s="7"/>
    </row>
    <row r="55" spans="24:24" x14ac:dyDescent="0.25">
      <c r="X55" s="7"/>
    </row>
    <row r="56" spans="24:24" x14ac:dyDescent="0.25">
      <c r="X56" s="7"/>
    </row>
    <row r="57" spans="24:24" x14ac:dyDescent="0.25">
      <c r="X57" s="7"/>
    </row>
    <row r="58" spans="24:24" x14ac:dyDescent="0.25">
      <c r="X58" s="7"/>
    </row>
  </sheetData>
  <autoFilter ref="B2:AA10" xr:uid="{00000000-0001-0000-0000-000000000000}"/>
  <mergeCells count="8">
    <mergeCell ref="A1:A2"/>
    <mergeCell ref="AA1:AA2"/>
    <mergeCell ref="B1:B2"/>
    <mergeCell ref="C1:F1"/>
    <mergeCell ref="G1:J1"/>
    <mergeCell ref="K1:N1"/>
    <mergeCell ref="O1:T1"/>
    <mergeCell ref="X1:Z1"/>
  </mergeCells>
  <conditionalFormatting sqref="N3:N4 N8">
    <cfRule type="expression" dxfId="0" priority="1" stopIfTrue="1">
      <formula>#REF!&gt;TODAY()</formula>
    </cfRule>
  </conditionalFormatting>
  <pageMargins left="0.7" right="0.7" top="0.78740157499999996" bottom="0.78740157499999996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EON-IT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D5870</dc:creator>
  <cp:lastModifiedBy>first energy - Manuela Feick</cp:lastModifiedBy>
  <cp:lastPrinted>2025-03-23T20:26:08Z</cp:lastPrinted>
  <dcterms:created xsi:type="dcterms:W3CDTF">2013-03-04T09:20:34Z</dcterms:created>
  <dcterms:modified xsi:type="dcterms:W3CDTF">2025-03-31T10:25:57Z</dcterms:modified>
</cp:coreProperties>
</file>