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Steinborn\Desktop\25-15 VGV Kleinpaschleben\E TWP\E1 Angebotsphase\E1.3 Vergabeunterlagen\"/>
    </mc:Choice>
  </mc:AlternateContent>
  <xr:revisionPtr revIDLastSave="0" documentId="13_ncr:1_{C1C44F58-C0FE-4CBA-B67D-149373D0F140}" xr6:coauthVersionLast="47" xr6:coauthVersionMax="47" xr10:uidLastSave="{00000000-0000-0000-0000-000000000000}"/>
  <bookViews>
    <workbookView xWindow="3110" yWindow="1640" windowWidth="16090" windowHeight="17610" xr2:uid="{00000000-000D-0000-FFFF-FFFF00000000}"/>
  </bookViews>
  <sheets>
    <sheet name="HONORAR-gesperrt" sheetId="5" r:id="rId1"/>
  </sheets>
  <definedNames>
    <definedName name="_xlnm.Print_Area" localSheetId="0">'HONORAR-gesperrt'!$A$1:$H$34</definedName>
    <definedName name="_xlnm.Print_Titles" localSheetId="0">'HONORAR-gesperrt'!$4:$4</definedName>
  </definedNames>
  <calcPr calcId="191029"/>
</workbook>
</file>

<file path=xl/calcChain.xml><?xml version="1.0" encoding="utf-8"?>
<calcChain xmlns="http://schemas.openxmlformats.org/spreadsheetml/2006/main">
  <c r="H25" i="5" l="1"/>
  <c r="H16" i="5"/>
  <c r="H18" i="5" s="1"/>
  <c r="F11" i="5"/>
  <c r="F10" i="5"/>
  <c r="J15" i="5"/>
  <c r="J14" i="5"/>
  <c r="F12" i="5" l="1"/>
  <c r="H27" i="5"/>
  <c r="H28" i="5" s="1"/>
  <c r="H29" i="5" s="1"/>
  <c r="H30" i="5" l="1"/>
  <c r="H31" i="5" s="1"/>
</calcChain>
</file>

<file path=xl/sharedStrings.xml><?xml version="1.0" encoding="utf-8"?>
<sst xmlns="http://schemas.openxmlformats.org/spreadsheetml/2006/main" count="47" uniqueCount="41">
  <si>
    <t>Ort, Datum</t>
  </si>
  <si>
    <t>FORMULAR HONORARANGEBOT</t>
  </si>
  <si>
    <t>III</t>
  </si>
  <si>
    <t>Name des Vertretungsberechtigten des Bieters in Textform</t>
  </si>
  <si>
    <t>A.1</t>
  </si>
  <si>
    <t>Honorarzone</t>
  </si>
  <si>
    <t>Honorarsatz</t>
  </si>
  <si>
    <t>Grundhonorar bei 100v.H.</t>
  </si>
  <si>
    <t>A.2</t>
  </si>
  <si>
    <t>Zuschlag (positiver Wert) oder Abschlag (negativer Wert) in %</t>
  </si>
  <si>
    <t>A.3</t>
  </si>
  <si>
    <t>Zwischensumme aus obenstehenden Beträgen</t>
  </si>
  <si>
    <t>Umsatzsteuer</t>
  </si>
  <si>
    <t>%</t>
  </si>
  <si>
    <t>VORLÄUFIGES GESAMTHONORAR = WERTUNGSSUMME</t>
  </si>
  <si>
    <t>anrechenbare Kosten KG 300</t>
  </si>
  <si>
    <t>anrechenbare Kosten KG 400</t>
  </si>
  <si>
    <t>Name des Bieters I der Bietergemeinschaft in Textform I Blockschrift</t>
  </si>
  <si>
    <r>
      <t xml:space="preserve">Vorläufiges Gesamthonorar = Wertungssumme
</t>
    </r>
    <r>
      <rPr>
        <sz val="8"/>
        <color theme="1"/>
        <rFont val="Frutiger LT 45 Light"/>
        <family val="2"/>
      </rPr>
      <t>Diese Summe bildet die Grundlage für die Punktvergabe im Zuschlagskriterium "Honorar"</t>
    </r>
  </si>
  <si>
    <t xml:space="preserve">Das Preisblatt soll im Vergabeverfahren zur Vergleichbarkeit der Angebote führen. Aus diesem Grund sind die vorläufigen anrechenbaren Kosten für alle Bieter in gleicher Höhe angesetzt und die frei anzubietenden Honorarbestandteile aufgeführt. Das Preisblatt ist vom Bieter in den grau hinterlegten Feldern auszufüllen und  der Vertretungsberechtigte des Bieters in Textform anzugeben. Eine fehlende Angabe zum Vertretungsberechtigten des Bieters oder fehlende Angaben führen zur Nichtbewertung des Angebots. Diese angebotenen Honorarbestandteile werden im Auftragsfall Vertragsbestandteil. </t>
  </si>
  <si>
    <t>KG 300</t>
  </si>
  <si>
    <t>KG 400</t>
  </si>
  <si>
    <t>Erweiterung KG 300+400</t>
  </si>
  <si>
    <t>Offenes Verfahren nach §15 VgV</t>
  </si>
  <si>
    <t>Basissatz</t>
  </si>
  <si>
    <r>
      <t xml:space="preserve">ZU- ODER ABSCHLAG </t>
    </r>
    <r>
      <rPr>
        <sz val="8"/>
        <color theme="1"/>
        <rFont val="Frutiger LT 45 Light"/>
        <family val="2"/>
      </rPr>
      <t>(gem. 9.2 Vertrag)</t>
    </r>
  </si>
  <si>
    <t>Nebenkosten (gem. 7.7.1 Vertrag)</t>
  </si>
  <si>
    <t>Zwischensumme inkl. Nebenkosten Netto</t>
  </si>
  <si>
    <t>daraus resutlierendes vorläufiges Honorar</t>
  </si>
  <si>
    <t>LEISTUNGEN GEM HOAI - TRAGWERKSPLANUNG</t>
  </si>
  <si>
    <t>FAMILIENZENTRUM KLEINPASCHLEBEN - FZK</t>
  </si>
  <si>
    <t>TRAGWERKSPLANUNG UND BRANDSCHUTZ</t>
  </si>
  <si>
    <r>
      <t xml:space="preserve">BESONDERE LEISTUNGEN </t>
    </r>
    <r>
      <rPr>
        <sz val="8"/>
        <color theme="1"/>
        <rFont val="Frutiger LT 45 Light"/>
        <family val="2"/>
      </rPr>
      <t>(gem. Anhang 2 zum Vertrag)</t>
    </r>
  </si>
  <si>
    <t>Summe besondere Leistungen</t>
  </si>
  <si>
    <t>LP 8 - Ingenieurtechnische Kontrolle</t>
  </si>
  <si>
    <t>LP 8 - Mitwirken bei der Überwachung der Ausführung</t>
  </si>
  <si>
    <t>Brandschutzplanung LP 1-4 gem. AHO</t>
  </si>
  <si>
    <t>Brandschutzplanung LP 5-8 gem. AHO</t>
  </si>
  <si>
    <t>€ netto pauschal</t>
  </si>
  <si>
    <t>anrechenbare Kosten = Grundlage Honorarermittlung netto</t>
  </si>
  <si>
    <t>LP 4 - statischer Nachweis Geländer / Brüstungen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</si>
</sst>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 &quot;€&quot;"/>
  </numFmts>
  <fonts count="15" x14ac:knownFonts="1">
    <font>
      <sz val="10"/>
      <color theme="1"/>
      <name val="Frutiger LT 45 Light"/>
      <family val="2"/>
    </font>
    <font>
      <b/>
      <sz val="11"/>
      <color theme="1"/>
      <name val="Frutiger LT 55 Roman"/>
      <family val="2"/>
    </font>
    <font>
      <sz val="9"/>
      <color theme="1"/>
      <name val="Frutiger LT 45 Light"/>
      <family val="2"/>
    </font>
    <font>
      <b/>
      <sz val="9"/>
      <color theme="1"/>
      <name val="Frutiger LT 45 Light"/>
      <family val="2"/>
    </font>
    <font>
      <sz val="8"/>
      <color theme="1"/>
      <name val="Frutiger LT 45 Light"/>
      <family val="2"/>
    </font>
    <font>
      <b/>
      <sz val="16"/>
      <color theme="1"/>
      <name val="Frutiger LT 55 Roman"/>
      <family val="2"/>
    </font>
    <font>
      <sz val="8"/>
      <name val="Frutiger LT 45 Light"/>
      <family val="2"/>
    </font>
    <font>
      <sz val="9"/>
      <color theme="1"/>
      <name val="Frutiger LT 55 Roman"/>
      <family val="2"/>
    </font>
    <font>
      <sz val="8"/>
      <color theme="1"/>
      <name val="Frutiger LT 55 Roman"/>
      <family val="2"/>
    </font>
    <font>
      <b/>
      <sz val="8"/>
      <color theme="1"/>
      <name val="Frutiger LT 45 Light"/>
      <family val="2"/>
    </font>
    <font>
      <sz val="8"/>
      <color rgb="FF087892"/>
      <name val="Frutiger LT 55 Roman"/>
      <family val="2"/>
    </font>
    <font>
      <b/>
      <sz val="9"/>
      <color theme="1"/>
      <name val="Frutiger LT 55 Roman"/>
      <family val="2"/>
    </font>
    <font>
      <sz val="10"/>
      <color theme="1"/>
      <name val="Frutiger LT 55 Roman"/>
      <family val="2"/>
    </font>
    <font>
      <sz val="8"/>
      <color rgb="FF1A4D4F"/>
      <name val="Frutiger LT 45 Light"/>
      <family val="2"/>
    </font>
    <font>
      <sz val="8"/>
      <color theme="0" tint="-0.34998626667073579"/>
      <name val="Frutiger LT 45 Light"/>
      <family val="2"/>
    </font>
  </fonts>
  <fills count="2">
    <fill>
      <patternFill patternType="none"/>
    </fill>
    <fill>
      <patternFill patternType="gray125"/>
    </fill>
  </fills>
  <borders count="11">
    <border>
      <left/>
      <right/>
      <top/>
      <bottom/>
      <diagonal/>
    </border>
    <border>
      <left/>
      <right/>
      <top/>
      <bottom style="thin">
        <color auto="1"/>
      </bottom>
      <diagonal/>
    </border>
    <border>
      <left/>
      <right/>
      <top style="thin">
        <color auto="1"/>
      </top>
      <bottom/>
      <diagonal/>
    </border>
    <border>
      <left/>
      <right/>
      <top style="thin">
        <color theme="0" tint="-0.14996795556505021"/>
      </top>
      <bottom style="thin">
        <color theme="0" tint="-0.14996795556505021"/>
      </bottom>
      <diagonal/>
    </border>
    <border>
      <left/>
      <right/>
      <top style="hair">
        <color auto="1"/>
      </top>
      <bottom/>
      <diagonal/>
    </border>
    <border>
      <left/>
      <right/>
      <top/>
      <bottom style="hair">
        <color auto="1"/>
      </bottom>
      <diagonal/>
    </border>
    <border>
      <left/>
      <right/>
      <top style="thin">
        <color auto="1"/>
      </top>
      <bottom style="thin">
        <color theme="0" tint="-0.14999847407452621"/>
      </bottom>
      <diagonal/>
    </border>
    <border>
      <left/>
      <right/>
      <top style="thin">
        <color theme="0" tint="-0.14999847407452621"/>
      </top>
      <bottom/>
      <diagonal/>
    </border>
    <border>
      <left/>
      <right/>
      <top/>
      <bottom style="thin">
        <color theme="0" tint="-0.14996795556505021"/>
      </bottom>
      <diagonal/>
    </border>
    <border>
      <left/>
      <right/>
      <top style="hair">
        <color auto="1"/>
      </top>
      <bottom style="thin">
        <color theme="0" tint="-0.14999847407452621"/>
      </bottom>
      <diagonal/>
    </border>
    <border>
      <left/>
      <right/>
      <top style="thin">
        <color theme="0" tint="-0.14999847407452621"/>
      </top>
      <bottom style="thin">
        <color theme="0" tint="-0.14999847407452621"/>
      </bottom>
      <diagonal/>
    </border>
  </borders>
  <cellStyleXfs count="1">
    <xf numFmtId="0" fontId="0" fillId="0" borderId="0"/>
  </cellStyleXfs>
  <cellXfs count="80">
    <xf numFmtId="0" fontId="0" fillId="0" borderId="0" xfId="0"/>
    <xf numFmtId="0" fontId="4" fillId="0" borderId="0" xfId="0" applyFont="1"/>
    <xf numFmtId="0" fontId="7" fillId="0" borderId="0" xfId="0" applyFont="1"/>
    <xf numFmtId="0" fontId="4" fillId="0" borderId="0" xfId="0" applyFont="1" applyAlignment="1">
      <alignment vertical="center"/>
    </xf>
    <xf numFmtId="0" fontId="0" fillId="0" borderId="0" xfId="0" applyAlignment="1">
      <alignment vertical="center"/>
    </xf>
    <xf numFmtId="49" fontId="4" fillId="0" borderId="0" xfId="0" applyNumberFormat="1" applyFont="1" applyAlignment="1">
      <alignment vertical="center"/>
    </xf>
    <xf numFmtId="49" fontId="9" fillId="0" borderId="0" xfId="0" applyNumberFormat="1" applyFont="1" applyAlignment="1">
      <alignment vertical="center"/>
    </xf>
    <xf numFmtId="0" fontId="4" fillId="0" borderId="0" xfId="0" applyFont="1" applyAlignment="1">
      <alignment horizontal="left" vertical="center"/>
    </xf>
    <xf numFmtId="0" fontId="2" fillId="0" borderId="0" xfId="0" applyFont="1" applyAlignment="1">
      <alignment vertical="center"/>
    </xf>
    <xf numFmtId="0" fontId="3" fillId="0" borderId="0" xfId="0" applyFont="1" applyAlignment="1">
      <alignment vertical="center"/>
    </xf>
    <xf numFmtId="0" fontId="7" fillId="0" borderId="0" xfId="0" applyFont="1" applyAlignment="1">
      <alignment horizontal="center"/>
    </xf>
    <xf numFmtId="0" fontId="1" fillId="0" borderId="0" xfId="0" applyFont="1" applyAlignment="1">
      <alignment horizontal="left"/>
    </xf>
    <xf numFmtId="0" fontId="2" fillId="0" borderId="0" xfId="0" applyFont="1" applyAlignment="1">
      <alignment horizontal="left"/>
    </xf>
    <xf numFmtId="0" fontId="3" fillId="0" borderId="0" xfId="0" applyFont="1" applyAlignment="1">
      <alignment horizontal="left"/>
    </xf>
    <xf numFmtId="0" fontId="8" fillId="0" borderId="0" xfId="0" applyFont="1"/>
    <xf numFmtId="0" fontId="4" fillId="0" borderId="2" xfId="0" applyFont="1" applyBorder="1" applyAlignment="1">
      <alignment horizontal="left" vertical="center"/>
    </xf>
    <xf numFmtId="0" fontId="1" fillId="0" borderId="0" xfId="0" applyFont="1"/>
    <xf numFmtId="0" fontId="3" fillId="0" borderId="0" xfId="0" applyFont="1"/>
    <xf numFmtId="0" fontId="4" fillId="0" borderId="3" xfId="0" applyFont="1" applyBorder="1" applyAlignment="1">
      <alignment horizontal="left" vertical="center"/>
    </xf>
    <xf numFmtId="0" fontId="7" fillId="0" borderId="3" xfId="0" applyFont="1" applyBorder="1"/>
    <xf numFmtId="164" fontId="4" fillId="0" borderId="3" xfId="0" applyNumberFormat="1" applyFont="1" applyBorder="1" applyAlignment="1">
      <alignment horizontal="right" vertical="center"/>
    </xf>
    <xf numFmtId="0" fontId="4" fillId="0" borderId="3" xfId="0" applyFont="1" applyBorder="1" applyAlignment="1">
      <alignment horizontal="right" vertical="center"/>
    </xf>
    <xf numFmtId="0" fontId="9" fillId="0" borderId="3" xfId="0" applyFont="1" applyBorder="1" applyAlignment="1">
      <alignment horizontal="left" vertical="center"/>
    </xf>
    <xf numFmtId="0" fontId="11" fillId="0" borderId="3" xfId="0" applyFont="1" applyBorder="1"/>
    <xf numFmtId="0" fontId="0" fillId="0" borderId="3" xfId="0" applyBorder="1"/>
    <xf numFmtId="0" fontId="9" fillId="0" borderId="0" xfId="0" applyFont="1" applyAlignment="1">
      <alignment horizontal="left"/>
    </xf>
    <xf numFmtId="164" fontId="9" fillId="0" borderId="0" xfId="0" applyNumberFormat="1" applyFont="1" applyAlignment="1">
      <alignment horizontal="right"/>
    </xf>
    <xf numFmtId="164" fontId="7" fillId="0" borderId="0" xfId="0" applyNumberFormat="1" applyFont="1"/>
    <xf numFmtId="0" fontId="8" fillId="0" borderId="4" xfId="0" applyFont="1" applyBorder="1"/>
    <xf numFmtId="0" fontId="4" fillId="0" borderId="4" xfId="0" applyFont="1" applyBorder="1" applyAlignment="1">
      <alignment horizontal="left" vertical="center"/>
    </xf>
    <xf numFmtId="0" fontId="7" fillId="0" borderId="4" xfId="0" applyFont="1" applyBorder="1"/>
    <xf numFmtId="164" fontId="9" fillId="0" borderId="4" xfId="0" applyNumberFormat="1" applyFont="1" applyBorder="1" applyAlignment="1">
      <alignment horizontal="right" vertical="center"/>
    </xf>
    <xf numFmtId="0" fontId="7" fillId="0" borderId="5" xfId="0" applyFont="1" applyBorder="1" applyAlignment="1">
      <alignment horizontal="center"/>
    </xf>
    <xf numFmtId="0" fontId="7" fillId="0" borderId="5" xfId="0" applyFont="1" applyBorder="1"/>
    <xf numFmtId="0" fontId="0" fillId="0" borderId="5" xfId="0" applyBorder="1"/>
    <xf numFmtId="164" fontId="7" fillId="0" borderId="5" xfId="0" applyNumberFormat="1" applyFont="1" applyBorder="1"/>
    <xf numFmtId="0" fontId="4" fillId="0" borderId="2" xfId="0" applyFont="1" applyBorder="1"/>
    <xf numFmtId="0" fontId="7" fillId="0" borderId="3" xfId="0" applyFont="1" applyBorder="1" applyAlignment="1">
      <alignment horizontal="center"/>
    </xf>
    <xf numFmtId="10" fontId="4" fillId="0" borderId="3" xfId="0" applyNumberFormat="1" applyFont="1" applyBorder="1" applyAlignment="1">
      <alignment horizontal="right" vertical="center"/>
    </xf>
    <xf numFmtId="9" fontId="10" fillId="0" borderId="3" xfId="0" applyNumberFormat="1" applyFont="1" applyBorder="1" applyAlignment="1">
      <alignment horizontal="center" vertical="center"/>
    </xf>
    <xf numFmtId="10" fontId="4" fillId="0" borderId="0" xfId="0" applyNumberFormat="1" applyFont="1" applyAlignment="1">
      <alignment horizontal="right" vertical="center"/>
    </xf>
    <xf numFmtId="164" fontId="4" fillId="0" borderId="0" xfId="0" applyNumberFormat="1" applyFont="1" applyAlignment="1">
      <alignment horizontal="right" vertical="center"/>
    </xf>
    <xf numFmtId="164" fontId="3" fillId="0" borderId="0" xfId="0" applyNumberFormat="1" applyFont="1" applyAlignment="1">
      <alignment horizontal="right"/>
    </xf>
    <xf numFmtId="2" fontId="9" fillId="0" borderId="4" xfId="0" applyNumberFormat="1" applyFont="1" applyBorder="1" applyAlignment="1" applyProtection="1">
      <alignment horizontal="right" vertical="center"/>
      <protection locked="0"/>
    </xf>
    <xf numFmtId="165" fontId="4" fillId="0" borderId="3" xfId="0" applyNumberFormat="1" applyFont="1" applyBorder="1" applyAlignment="1">
      <alignment horizontal="right" vertical="center"/>
    </xf>
    <xf numFmtId="0" fontId="14" fillId="0" borderId="0" xfId="0" applyFont="1" applyAlignment="1">
      <alignment horizontal="right"/>
    </xf>
    <xf numFmtId="165" fontId="9" fillId="0" borderId="3" xfId="0" applyNumberFormat="1" applyFont="1" applyBorder="1" applyAlignment="1">
      <alignment horizontal="right" vertical="center"/>
    </xf>
    <xf numFmtId="0" fontId="7" fillId="0" borderId="6" xfId="0" applyFont="1" applyBorder="1"/>
    <xf numFmtId="0" fontId="7" fillId="0" borderId="6" xfId="0" applyFont="1" applyBorder="1" applyAlignment="1">
      <alignment horizontal="center"/>
    </xf>
    <xf numFmtId="10" fontId="4" fillId="0" borderId="6" xfId="0" applyNumberFormat="1" applyFont="1" applyBorder="1" applyAlignment="1">
      <alignment horizontal="right" vertical="center"/>
    </xf>
    <xf numFmtId="9" fontId="10" fillId="0" borderId="6" xfId="0" applyNumberFormat="1" applyFont="1" applyBorder="1" applyAlignment="1">
      <alignment horizontal="center" vertical="center"/>
    </xf>
    <xf numFmtId="164" fontId="4" fillId="0" borderId="6" xfId="0" applyNumberFormat="1" applyFont="1" applyBorder="1" applyAlignment="1">
      <alignment horizontal="right" vertical="center"/>
    </xf>
    <xf numFmtId="4" fontId="9" fillId="0" borderId="7" xfId="0" applyNumberFormat="1" applyFont="1" applyBorder="1" applyAlignment="1" applyProtection="1">
      <alignment horizontal="right" vertical="center"/>
      <protection locked="0"/>
    </xf>
    <xf numFmtId="0" fontId="4" fillId="0" borderId="0" xfId="0" applyFont="1" applyAlignment="1">
      <alignment horizontal="right" vertical="center"/>
    </xf>
    <xf numFmtId="4" fontId="9" fillId="0" borderId="0" xfId="0" applyNumberFormat="1" applyFont="1" applyAlignment="1" applyProtection="1">
      <alignment horizontal="right" vertical="center"/>
      <protection locked="0"/>
    </xf>
    <xf numFmtId="0" fontId="4" fillId="0" borderId="8" xfId="0" applyFont="1" applyBorder="1" applyAlignment="1">
      <alignment horizontal="right" vertical="center"/>
    </xf>
    <xf numFmtId="0" fontId="4" fillId="0" borderId="9" xfId="0" applyFont="1" applyBorder="1" applyAlignment="1">
      <alignment horizontal="left" vertical="center"/>
    </xf>
    <xf numFmtId="0" fontId="7" fillId="0" borderId="9" xfId="0" applyFont="1" applyBorder="1"/>
    <xf numFmtId="10" fontId="4" fillId="0" borderId="9" xfId="0" applyNumberFormat="1" applyFont="1" applyBorder="1" applyAlignment="1">
      <alignment horizontal="right" vertical="center"/>
    </xf>
    <xf numFmtId="0" fontId="4" fillId="0" borderId="9" xfId="0" applyFont="1" applyBorder="1" applyAlignment="1">
      <alignment horizontal="right" vertical="center"/>
    </xf>
    <xf numFmtId="4" fontId="9" fillId="0" borderId="9" xfId="0" applyNumberFormat="1" applyFont="1" applyBorder="1" applyAlignment="1" applyProtection="1">
      <alignment horizontal="right" vertical="center"/>
      <protection locked="0"/>
    </xf>
    <xf numFmtId="0" fontId="4" fillId="0" borderId="10" xfId="0" applyFont="1" applyBorder="1" applyAlignment="1">
      <alignment horizontal="left" vertical="center"/>
    </xf>
    <xf numFmtId="0" fontId="7" fillId="0" borderId="10" xfId="0" applyFont="1" applyBorder="1"/>
    <xf numFmtId="10" fontId="4" fillId="0" borderId="10" xfId="0" applyNumberFormat="1" applyFont="1" applyBorder="1" applyAlignment="1">
      <alignment horizontal="right" vertical="center"/>
    </xf>
    <xf numFmtId="0" fontId="4" fillId="0" borderId="10" xfId="0" applyFont="1" applyBorder="1" applyAlignment="1">
      <alignment horizontal="right" vertical="center"/>
    </xf>
    <xf numFmtId="4" fontId="9" fillId="0" borderId="10" xfId="0" applyNumberFormat="1" applyFont="1" applyBorder="1" applyAlignment="1" applyProtection="1">
      <alignment horizontal="right" vertical="center"/>
      <protection locked="0"/>
    </xf>
    <xf numFmtId="0" fontId="4" fillId="0" borderId="7" xfId="0" applyFont="1" applyBorder="1" applyAlignment="1">
      <alignment horizontal="left" vertical="center"/>
    </xf>
    <xf numFmtId="49" fontId="4" fillId="0" borderId="0" xfId="0" applyNumberFormat="1" applyFont="1" applyAlignment="1">
      <alignment horizontal="right" vertical="center"/>
    </xf>
    <xf numFmtId="0" fontId="12" fillId="0" borderId="0" xfId="0" applyFont="1" applyAlignment="1" applyProtection="1">
      <alignment horizontal="center" vertical="center"/>
      <protection locked="0"/>
    </xf>
    <xf numFmtId="0" fontId="4" fillId="0" borderId="0" xfId="0" applyFont="1" applyAlignment="1">
      <alignment horizontal="left" vertical="top"/>
    </xf>
    <xf numFmtId="0" fontId="9" fillId="0" borderId="0" xfId="0" applyFont="1" applyAlignment="1">
      <alignment horizontal="left"/>
    </xf>
    <xf numFmtId="0" fontId="7" fillId="0" borderId="1" xfId="0" applyFont="1" applyBorder="1" applyAlignment="1">
      <alignment horizontal="left"/>
    </xf>
    <xf numFmtId="0" fontId="9" fillId="0" borderId="0" xfId="0" applyFont="1" applyAlignment="1">
      <alignment horizontal="left" wrapText="1"/>
    </xf>
    <xf numFmtId="49" fontId="13" fillId="0" borderId="0" xfId="0" applyNumberFormat="1" applyFont="1" applyAlignment="1" applyProtection="1">
      <alignment horizontal="left" vertical="center"/>
      <protection locked="0"/>
    </xf>
    <xf numFmtId="49" fontId="13" fillId="0" borderId="0" xfId="0" applyNumberFormat="1" applyFont="1" applyAlignment="1" applyProtection="1">
      <alignment horizontal="right" vertical="center"/>
      <protection locked="0"/>
    </xf>
    <xf numFmtId="0" fontId="6"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xf>
    <xf numFmtId="14" fontId="4" fillId="0" borderId="0" xfId="0" applyNumberFormat="1" applyFont="1" applyAlignment="1">
      <alignment horizontal="left"/>
    </xf>
    <xf numFmtId="0" fontId="5" fillId="0" borderId="0" xfId="0" applyFont="1" applyAlignment="1">
      <alignment horizontal="center" vertical="center" wrapText="1"/>
    </xf>
  </cellXfs>
  <cellStyles count="1">
    <cellStyle name="Standard" xfId="0" builtinId="0"/>
  </cellStyles>
  <dxfs count="6">
    <dxf>
      <font>
        <color rgb="FF226568"/>
      </font>
      <fill>
        <patternFill>
          <bgColor theme="0" tint="-4.9989318521683403E-2"/>
        </patternFill>
      </fill>
    </dxf>
    <dxf>
      <fill>
        <patternFill>
          <bgColor theme="0" tint="-4.9989318521683403E-2"/>
        </patternFill>
      </fill>
    </dxf>
    <dxf>
      <font>
        <color rgb="FF1A4D4F"/>
      </font>
      <fill>
        <patternFill>
          <bgColor theme="0" tint="-4.9989318521683403E-2"/>
        </patternFill>
      </fill>
    </dxf>
    <dxf>
      <font>
        <color rgb="FF226568"/>
      </font>
      <fill>
        <patternFill>
          <bgColor theme="0" tint="-4.9989318521683403E-2"/>
        </patternFill>
      </fill>
    </dxf>
    <dxf>
      <fill>
        <patternFill>
          <bgColor theme="0" tint="-0.24994659260841701"/>
        </patternFill>
      </fill>
    </dxf>
    <dxf>
      <font>
        <b val="0"/>
        <i val="0"/>
        <color rgb="FF226568"/>
      </font>
      <fill>
        <patternFill>
          <bgColor theme="0" tint="-4.9989318521683403E-2"/>
        </patternFill>
      </fill>
    </dxf>
  </dxfs>
  <tableStyles count="0" defaultTableStyle="TableStyleMedium2" defaultPivotStyle="PivotStyleLight16"/>
  <colors>
    <mruColors>
      <color rgb="FF226568"/>
      <color rgb="FF087892"/>
      <color rgb="FF1A4D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BB884-90C6-4703-89E9-C9DB17E6741F}">
  <sheetPr>
    <pageSetUpPr fitToPage="1"/>
  </sheetPr>
  <dimension ref="A1:K54"/>
  <sheetViews>
    <sheetView showGridLines="0" tabSelected="1" view="pageBreakPreview" zoomScale="110" zoomScaleNormal="115" zoomScaleSheetLayoutView="110" zoomScalePageLayoutView="90" workbookViewId="0">
      <selection activeCell="A7" sqref="A7:H7"/>
    </sheetView>
  </sheetViews>
  <sheetFormatPr baseColWidth="10" defaultColWidth="10.6328125" defaultRowHeight="13" x14ac:dyDescent="0.3"/>
  <cols>
    <col min="1" max="1" width="4.36328125" customWidth="1"/>
    <col min="2" max="2" width="13.90625" customWidth="1"/>
    <col min="3" max="3" width="24" customWidth="1"/>
    <col min="4" max="4" width="5.90625" customWidth="1"/>
    <col min="5" max="5" width="3.7265625" customWidth="1"/>
    <col min="6" max="6" width="12.54296875" customWidth="1"/>
    <col min="7" max="7" width="5.36328125" customWidth="1"/>
    <col min="8" max="8" width="11.81640625" customWidth="1"/>
    <col min="9" max="9" width="23.08984375" customWidth="1"/>
  </cols>
  <sheetData>
    <row r="1" spans="1:11" ht="33" customHeight="1" x14ac:dyDescent="0.35">
      <c r="A1" s="16" t="s">
        <v>30</v>
      </c>
      <c r="B1" s="16"/>
      <c r="C1" s="16"/>
      <c r="D1" s="16"/>
      <c r="E1" s="16"/>
      <c r="F1" s="16"/>
      <c r="G1" s="16"/>
      <c r="H1" s="16"/>
      <c r="I1" s="16"/>
      <c r="J1" s="16"/>
      <c r="K1" s="11"/>
    </row>
    <row r="2" spans="1:11" ht="19" customHeight="1" x14ac:dyDescent="0.3">
      <c r="A2" s="76" t="s">
        <v>23</v>
      </c>
      <c r="B2" s="76"/>
      <c r="C2" s="76"/>
      <c r="D2" s="8"/>
      <c r="E2" s="8"/>
      <c r="F2" s="8"/>
      <c r="G2" s="8"/>
      <c r="H2" s="8"/>
      <c r="I2" s="8"/>
      <c r="J2" s="8"/>
      <c r="K2" s="12"/>
    </row>
    <row r="3" spans="1:11" ht="13.15" customHeight="1" x14ac:dyDescent="0.3">
      <c r="A3" s="77" t="s">
        <v>31</v>
      </c>
      <c r="B3" s="77"/>
      <c r="C3" s="77"/>
      <c r="D3" s="17"/>
      <c r="E3" s="17"/>
      <c r="F3" s="17"/>
      <c r="G3" s="17"/>
      <c r="H3" s="17"/>
      <c r="I3" s="17"/>
      <c r="J3" s="17"/>
      <c r="K3" s="13"/>
    </row>
    <row r="4" spans="1:11" ht="13.15" customHeight="1" x14ac:dyDescent="0.3">
      <c r="A4" s="78"/>
      <c r="B4" s="78"/>
      <c r="C4" s="78"/>
      <c r="D4" s="78"/>
      <c r="E4" s="78"/>
      <c r="F4" s="78"/>
      <c r="G4" s="78"/>
    </row>
    <row r="5" spans="1:11" ht="33" customHeight="1" x14ac:dyDescent="0.3">
      <c r="A5" s="79" t="s">
        <v>1</v>
      </c>
      <c r="B5" s="79"/>
      <c r="C5" s="79"/>
      <c r="D5" s="79"/>
      <c r="E5" s="79"/>
      <c r="F5" s="79"/>
      <c r="G5" s="79"/>
      <c r="H5" s="79"/>
    </row>
    <row r="6" spans="1:11" ht="61" customHeight="1" x14ac:dyDescent="0.3">
      <c r="A6" s="75" t="s">
        <v>19</v>
      </c>
      <c r="B6" s="75"/>
      <c r="C6" s="75"/>
      <c r="D6" s="75"/>
      <c r="E6" s="75"/>
      <c r="F6" s="75"/>
      <c r="G6" s="75"/>
      <c r="H6" s="75"/>
    </row>
    <row r="7" spans="1:11" ht="27.5" customHeight="1" x14ac:dyDescent="0.3">
      <c r="A7" s="68"/>
      <c r="B7" s="68"/>
      <c r="C7" s="68"/>
      <c r="D7" s="68"/>
      <c r="E7" s="68"/>
      <c r="F7" s="68"/>
      <c r="G7" s="68"/>
      <c r="H7" s="68"/>
    </row>
    <row r="8" spans="1:11" ht="10.25" customHeight="1" x14ac:dyDescent="0.3">
      <c r="A8" s="69" t="s">
        <v>17</v>
      </c>
      <c r="B8" s="69"/>
      <c r="C8" s="69"/>
      <c r="D8" s="69"/>
      <c r="E8" s="69"/>
      <c r="F8" s="69"/>
      <c r="G8" s="69"/>
      <c r="H8" s="69"/>
    </row>
    <row r="9" spans="1:11" ht="25.5" customHeight="1" x14ac:dyDescent="0.3">
      <c r="A9" s="10" t="s">
        <v>4</v>
      </c>
      <c r="B9" s="2" t="s">
        <v>29</v>
      </c>
      <c r="C9" s="2"/>
      <c r="D9" s="2"/>
      <c r="E9" s="2"/>
      <c r="G9" s="27"/>
      <c r="H9" s="2"/>
    </row>
    <row r="10" spans="1:11" ht="17" customHeight="1" x14ac:dyDescent="0.3">
      <c r="A10" s="14"/>
      <c r="B10" s="18" t="s">
        <v>15</v>
      </c>
      <c r="C10" s="19"/>
      <c r="D10" s="19"/>
      <c r="E10" s="19"/>
      <c r="F10" s="44">
        <f>(2400000)/119*100</f>
        <v>2016806.7226890754</v>
      </c>
      <c r="G10" s="2"/>
      <c r="H10" s="2"/>
    </row>
    <row r="11" spans="1:11" ht="17" customHeight="1" x14ac:dyDescent="0.3">
      <c r="A11" s="14"/>
      <c r="B11" s="18" t="s">
        <v>16</v>
      </c>
      <c r="C11" s="19"/>
      <c r="D11" s="19"/>
      <c r="E11" s="19"/>
      <c r="F11" s="44">
        <f>1200000/119*100</f>
        <v>1008403.3613445377</v>
      </c>
      <c r="G11" s="2"/>
      <c r="H11" s="2"/>
      <c r="I11" s="45" t="s">
        <v>20</v>
      </c>
      <c r="J11" s="45">
        <v>5100000</v>
      </c>
    </row>
    <row r="12" spans="1:11" ht="17" customHeight="1" x14ac:dyDescent="0.3">
      <c r="A12" s="14"/>
      <c r="B12" s="22" t="s">
        <v>39</v>
      </c>
      <c r="C12" s="23"/>
      <c r="D12" s="23"/>
      <c r="E12" s="23"/>
      <c r="F12" s="46">
        <f>F11+F10</f>
        <v>3025210.0840336131</v>
      </c>
      <c r="G12" s="2"/>
      <c r="H12" s="2"/>
      <c r="I12" s="45" t="s">
        <v>22</v>
      </c>
      <c r="J12" s="45">
        <v>2075000</v>
      </c>
    </row>
    <row r="13" spans="1:11" ht="17" customHeight="1" x14ac:dyDescent="0.3">
      <c r="A13" s="14"/>
      <c r="B13" s="18" t="s">
        <v>5</v>
      </c>
      <c r="C13" s="19"/>
      <c r="D13" s="21" t="s">
        <v>2</v>
      </c>
      <c r="E13" s="24"/>
      <c r="F13" s="20"/>
      <c r="G13" s="2"/>
      <c r="H13" s="2"/>
      <c r="I13" s="45" t="s">
        <v>20</v>
      </c>
      <c r="J13" s="45">
        <v>1200000</v>
      </c>
    </row>
    <row r="14" spans="1:11" ht="17" customHeight="1" x14ac:dyDescent="0.3">
      <c r="A14" s="14"/>
      <c r="B14" s="18" t="s">
        <v>6</v>
      </c>
      <c r="C14" s="19"/>
      <c r="D14" s="21" t="s">
        <v>24</v>
      </c>
      <c r="E14" s="24"/>
      <c r="F14" s="20"/>
      <c r="G14" s="2"/>
      <c r="H14" s="2"/>
      <c r="I14" s="45" t="s">
        <v>21</v>
      </c>
      <c r="J14" s="45">
        <f>J12-J13</f>
        <v>875000</v>
      </c>
    </row>
    <row r="15" spans="1:11" ht="17" customHeight="1" x14ac:dyDescent="0.3">
      <c r="A15" s="14"/>
      <c r="B15" s="18" t="s">
        <v>7</v>
      </c>
      <c r="C15" s="19"/>
      <c r="D15" s="19"/>
      <c r="E15" s="19"/>
      <c r="F15" s="44">
        <v>183448.64</v>
      </c>
      <c r="G15" s="2"/>
      <c r="H15" s="2"/>
      <c r="I15" s="45" t="s">
        <v>20</v>
      </c>
      <c r="J15" s="45">
        <f>J11+J13</f>
        <v>6300000</v>
      </c>
    </row>
    <row r="16" spans="1:11" ht="17" customHeight="1" x14ac:dyDescent="0.3">
      <c r="A16" s="14"/>
      <c r="B16" s="70" t="s">
        <v>28</v>
      </c>
      <c r="C16" s="70"/>
      <c r="D16" s="70"/>
      <c r="E16" s="70"/>
      <c r="F16" s="70"/>
      <c r="G16" s="2"/>
      <c r="H16" s="26">
        <f>F15</f>
        <v>183448.64</v>
      </c>
    </row>
    <row r="17" spans="1:8" ht="25.5" customHeight="1" x14ac:dyDescent="0.3">
      <c r="A17" s="10" t="s">
        <v>8</v>
      </c>
      <c r="B17" s="2" t="s">
        <v>25</v>
      </c>
      <c r="C17" s="2"/>
      <c r="D17" s="2"/>
      <c r="E17" s="2"/>
      <c r="G17" s="27"/>
      <c r="H17" s="2"/>
    </row>
    <row r="18" spans="1:8" ht="17" customHeight="1" x14ac:dyDescent="0.3">
      <c r="A18" s="28"/>
      <c r="B18" s="29" t="s">
        <v>9</v>
      </c>
      <c r="C18" s="30"/>
      <c r="D18" s="30"/>
      <c r="E18" s="30"/>
      <c r="F18" s="43"/>
      <c r="G18" s="29" t="s">
        <v>13</v>
      </c>
      <c r="H18" s="31">
        <f>H16/100*F18</f>
        <v>0</v>
      </c>
    </row>
    <row r="19" spans="1:8" ht="25.5" customHeight="1" x14ac:dyDescent="0.3">
      <c r="A19" s="32" t="s">
        <v>10</v>
      </c>
      <c r="B19" s="33" t="s">
        <v>32</v>
      </c>
      <c r="C19" s="33"/>
      <c r="D19" s="33"/>
      <c r="E19" s="33"/>
      <c r="F19" s="34"/>
      <c r="G19" s="35"/>
      <c r="H19" s="33"/>
    </row>
    <row r="20" spans="1:8" ht="17" customHeight="1" x14ac:dyDescent="0.3">
      <c r="A20" s="2"/>
      <c r="B20" s="56" t="s">
        <v>40</v>
      </c>
      <c r="C20" s="57"/>
      <c r="D20" s="57"/>
      <c r="E20" s="57"/>
      <c r="F20" s="58"/>
      <c r="G20" s="59" t="s">
        <v>38</v>
      </c>
      <c r="H20" s="60"/>
    </row>
    <row r="21" spans="1:8" ht="17" customHeight="1" x14ac:dyDescent="0.3">
      <c r="A21" s="2"/>
      <c r="B21" s="61" t="s">
        <v>34</v>
      </c>
      <c r="C21" s="62"/>
      <c r="D21" s="62"/>
      <c r="E21" s="62"/>
      <c r="F21" s="63"/>
      <c r="G21" s="64" t="s">
        <v>38</v>
      </c>
      <c r="H21" s="65"/>
    </row>
    <row r="22" spans="1:8" ht="17" customHeight="1" x14ac:dyDescent="0.3">
      <c r="A22" s="2"/>
      <c r="B22" s="61" t="s">
        <v>35</v>
      </c>
      <c r="C22" s="62"/>
      <c r="D22" s="62"/>
      <c r="E22" s="62"/>
      <c r="F22" s="63"/>
      <c r="G22" s="64" t="s">
        <v>38</v>
      </c>
      <c r="H22" s="65"/>
    </row>
    <row r="23" spans="1:8" ht="17" customHeight="1" x14ac:dyDescent="0.3">
      <c r="A23" s="2"/>
      <c r="B23" s="61" t="s">
        <v>36</v>
      </c>
      <c r="C23" s="62"/>
      <c r="D23" s="62"/>
      <c r="E23" s="62"/>
      <c r="F23" s="63"/>
      <c r="G23" s="55" t="s">
        <v>38</v>
      </c>
      <c r="H23" s="54"/>
    </row>
    <row r="24" spans="1:8" ht="17" customHeight="1" x14ac:dyDescent="0.3">
      <c r="A24" s="2"/>
      <c r="B24" s="66" t="s">
        <v>37</v>
      </c>
      <c r="C24" s="2"/>
      <c r="D24" s="2"/>
      <c r="E24" s="2"/>
      <c r="F24" s="40"/>
      <c r="G24" s="53" t="s">
        <v>38</v>
      </c>
      <c r="H24" s="52"/>
    </row>
    <row r="25" spans="1:8" ht="17" customHeight="1" x14ac:dyDescent="0.3">
      <c r="A25" s="14"/>
      <c r="B25" s="25" t="s">
        <v>33</v>
      </c>
      <c r="C25" s="2"/>
      <c r="D25" s="2"/>
      <c r="E25" s="2"/>
      <c r="F25" s="2"/>
      <c r="G25" s="2"/>
      <c r="H25" s="26">
        <f>SUM(H20:H24)</f>
        <v>0</v>
      </c>
    </row>
    <row r="26" spans="1:8" ht="25.5" customHeight="1" x14ac:dyDescent="0.3">
      <c r="A26" s="71" t="s">
        <v>14</v>
      </c>
      <c r="B26" s="71"/>
      <c r="C26" s="71"/>
      <c r="D26" s="71"/>
      <c r="E26" s="71"/>
      <c r="F26" s="71"/>
      <c r="G26" s="71"/>
      <c r="H26" s="71"/>
    </row>
    <row r="27" spans="1:8" ht="17" customHeight="1" x14ac:dyDescent="0.3">
      <c r="A27" s="36"/>
      <c r="B27" s="15" t="s">
        <v>11</v>
      </c>
      <c r="C27" s="47"/>
      <c r="D27" s="47"/>
      <c r="E27" s="48"/>
      <c r="F27" s="49"/>
      <c r="G27" s="50"/>
      <c r="H27" s="51">
        <f>H25+H18+H16</f>
        <v>183448.64</v>
      </c>
    </row>
    <row r="28" spans="1:8" ht="17" customHeight="1" x14ac:dyDescent="0.3">
      <c r="A28" s="2"/>
      <c r="B28" s="18" t="s">
        <v>26</v>
      </c>
      <c r="C28" s="2"/>
      <c r="D28" s="2"/>
      <c r="E28" s="2"/>
      <c r="F28" s="40">
        <v>0.03</v>
      </c>
      <c r="G28" s="2"/>
      <c r="H28" s="41">
        <f>H27*F28</f>
        <v>5503.4592000000002</v>
      </c>
    </row>
    <row r="29" spans="1:8" ht="17" customHeight="1" x14ac:dyDescent="0.3">
      <c r="A29" s="1"/>
      <c r="B29" s="18" t="s">
        <v>27</v>
      </c>
      <c r="C29" s="19"/>
      <c r="D29" s="19"/>
      <c r="E29" s="37"/>
      <c r="F29" s="38"/>
      <c r="G29" s="39"/>
      <c r="H29" s="20">
        <f>H28+H27</f>
        <v>188952.09920000003</v>
      </c>
    </row>
    <row r="30" spans="1:8" ht="17" customHeight="1" x14ac:dyDescent="0.3">
      <c r="A30" s="2"/>
      <c r="B30" s="7" t="s">
        <v>12</v>
      </c>
      <c r="C30" s="2"/>
      <c r="D30" s="2"/>
      <c r="E30" s="2"/>
      <c r="F30" s="40">
        <v>0.19</v>
      </c>
      <c r="G30" s="2"/>
      <c r="H30" s="41">
        <f>H29*F30</f>
        <v>35900.898848000004</v>
      </c>
    </row>
    <row r="31" spans="1:8" ht="27.5" customHeight="1" x14ac:dyDescent="0.3">
      <c r="A31" s="2"/>
      <c r="B31" s="72" t="s">
        <v>18</v>
      </c>
      <c r="C31" s="72"/>
      <c r="D31" s="72"/>
      <c r="E31" s="72"/>
      <c r="F31" s="72"/>
      <c r="G31" s="2"/>
      <c r="H31" s="42">
        <f>H30+H29</f>
        <v>224852.99804800004</v>
      </c>
    </row>
    <row r="32" spans="1:8" s="4" customFormat="1" ht="13.5" customHeight="1" x14ac:dyDescent="0.3">
      <c r="A32" s="2"/>
      <c r="B32" s="2"/>
      <c r="C32" s="2"/>
      <c r="D32" s="2"/>
      <c r="E32" s="2"/>
      <c r="F32" s="2"/>
      <c r="G32" s="2"/>
      <c r="H32" s="2"/>
    </row>
    <row r="33" spans="1:8" ht="22" customHeight="1" x14ac:dyDescent="0.3">
      <c r="A33" s="73"/>
      <c r="B33" s="73"/>
      <c r="C33" s="74"/>
      <c r="D33" s="74"/>
      <c r="E33" s="74"/>
      <c r="F33" s="74"/>
      <c r="G33" s="74"/>
      <c r="H33" s="74"/>
    </row>
    <row r="34" spans="1:8" ht="10.5" customHeight="1" x14ac:dyDescent="0.3">
      <c r="A34" s="5" t="s">
        <v>0</v>
      </c>
      <c r="B34" s="6"/>
      <c r="C34" s="67" t="s">
        <v>3</v>
      </c>
      <c r="D34" s="67"/>
      <c r="E34" s="67"/>
      <c r="F34" s="67"/>
      <c r="G34" s="67"/>
      <c r="H34" s="67"/>
    </row>
    <row r="35" spans="1:8" ht="23" customHeight="1" x14ac:dyDescent="0.3">
      <c r="A35" s="6"/>
      <c r="B35" s="6"/>
      <c r="C35" s="6"/>
      <c r="D35" s="6"/>
      <c r="E35" s="6"/>
      <c r="F35" s="6"/>
      <c r="G35" s="6"/>
      <c r="H35" s="6"/>
    </row>
    <row r="36" spans="1:8" ht="22.75" customHeight="1" x14ac:dyDescent="0.3">
      <c r="A36" s="6"/>
      <c r="B36" s="6"/>
      <c r="C36" s="6"/>
      <c r="D36" s="6"/>
      <c r="E36" s="6"/>
      <c r="F36" s="6"/>
      <c r="G36" s="6"/>
      <c r="H36" s="6"/>
    </row>
    <row r="37" spans="1:8" ht="22.75" customHeight="1" x14ac:dyDescent="0.3">
      <c r="A37" s="6"/>
      <c r="B37" s="6"/>
      <c r="C37" s="6"/>
      <c r="D37" s="6"/>
      <c r="E37" s="6"/>
      <c r="F37" s="6"/>
      <c r="G37" s="6"/>
      <c r="H37" s="6"/>
    </row>
    <row r="38" spans="1:8" ht="22.75" customHeight="1" x14ac:dyDescent="0.3">
      <c r="A38" s="6"/>
      <c r="B38" s="6"/>
      <c r="C38" s="6"/>
      <c r="D38" s="6"/>
      <c r="E38" s="6"/>
      <c r="F38" s="6"/>
      <c r="G38" s="6"/>
      <c r="H38" s="6"/>
    </row>
    <row r="39" spans="1:8" ht="22.75" customHeight="1" x14ac:dyDescent="0.3">
      <c r="A39" s="6"/>
      <c r="B39" s="6"/>
      <c r="C39" s="6"/>
      <c r="D39" s="6"/>
      <c r="E39" s="6"/>
      <c r="F39" s="6"/>
      <c r="G39" s="6"/>
      <c r="H39" s="6"/>
    </row>
    <row r="40" spans="1:8" ht="22.75" customHeight="1" x14ac:dyDescent="0.3">
      <c r="A40" s="6"/>
      <c r="B40" s="6"/>
      <c r="C40" s="6"/>
      <c r="D40" s="6"/>
      <c r="E40" s="6"/>
      <c r="F40" s="6"/>
      <c r="G40" s="6"/>
      <c r="H40" s="6"/>
    </row>
    <row r="41" spans="1:8" ht="22.75" customHeight="1" x14ac:dyDescent="0.3">
      <c r="A41" s="6"/>
      <c r="B41" s="6"/>
      <c r="C41" s="6"/>
      <c r="D41" s="6"/>
      <c r="E41" s="6"/>
      <c r="F41" s="6"/>
      <c r="G41" s="6"/>
      <c r="H41" s="6"/>
    </row>
    <row r="42" spans="1:8" ht="22.75" customHeight="1" x14ac:dyDescent="0.3">
      <c r="A42" s="6"/>
      <c r="E42" s="7"/>
      <c r="F42" s="7"/>
      <c r="G42" s="3"/>
      <c r="H42" s="3"/>
    </row>
    <row r="43" spans="1:8" ht="22.75" customHeight="1" x14ac:dyDescent="0.3">
      <c r="A43" s="6"/>
      <c r="E43" s="7"/>
      <c r="F43" s="7"/>
      <c r="G43" s="3"/>
      <c r="H43" s="3"/>
    </row>
    <row r="44" spans="1:8" ht="22.75" customHeight="1" x14ac:dyDescent="0.3">
      <c r="A44" s="6"/>
      <c r="E44" s="7"/>
      <c r="F44" s="7"/>
      <c r="G44" s="3"/>
      <c r="H44" s="3"/>
    </row>
    <row r="45" spans="1:8" ht="22.75" customHeight="1" x14ac:dyDescent="0.3">
      <c r="A45" s="6"/>
      <c r="E45" s="7"/>
      <c r="F45" s="7"/>
      <c r="G45" s="3"/>
      <c r="H45" s="3"/>
    </row>
    <row r="46" spans="1:8" ht="22.75" customHeight="1" x14ac:dyDescent="0.3">
      <c r="A46" s="6"/>
      <c r="E46" s="7"/>
      <c r="F46" s="7"/>
      <c r="G46" s="3"/>
      <c r="H46" s="3"/>
    </row>
    <row r="47" spans="1:8" ht="22.75" customHeight="1" x14ac:dyDescent="0.3">
      <c r="A47" s="6"/>
      <c r="E47" s="7"/>
      <c r="F47" s="7"/>
      <c r="G47" s="3"/>
      <c r="H47" s="3"/>
    </row>
    <row r="48" spans="1:8" ht="22.75" customHeight="1" x14ac:dyDescent="0.3">
      <c r="A48" s="6"/>
      <c r="E48" s="7"/>
      <c r="F48" s="7"/>
      <c r="G48" s="3"/>
      <c r="H48" s="3"/>
    </row>
    <row r="49" spans="1:8" ht="22.75" customHeight="1" x14ac:dyDescent="0.3">
      <c r="A49" s="6"/>
      <c r="E49" s="7"/>
      <c r="F49" s="7"/>
      <c r="G49" s="3"/>
      <c r="H49" s="3"/>
    </row>
    <row r="50" spans="1:8" ht="22.75" customHeight="1" x14ac:dyDescent="0.3">
      <c r="A50" s="6"/>
      <c r="E50" s="7"/>
      <c r="F50" s="7"/>
      <c r="G50" s="3"/>
      <c r="H50" s="3"/>
    </row>
    <row r="51" spans="1:8" ht="5.75" customHeight="1" x14ac:dyDescent="0.3"/>
    <row r="52" spans="1:8" ht="13.15" customHeight="1" x14ac:dyDescent="0.3"/>
    <row r="53" spans="1:8" ht="6.4" customHeight="1" x14ac:dyDescent="0.3"/>
    <row r="54" spans="1:8" ht="15" customHeight="1" x14ac:dyDescent="0.3">
      <c r="C54" s="8"/>
      <c r="D54" s="8"/>
      <c r="E54" s="4"/>
      <c r="F54" s="4"/>
      <c r="G54" s="9"/>
      <c r="H54" s="9"/>
    </row>
  </sheetData>
  <sheetProtection algorithmName="SHA-512" hashValue="VJ8BmgkI+7hLlRge8MMHk6x/DfrSMenMlOUtsyyVm6fTHzNIQmkuXA73wnZXByTWTTSrnsN9/fKBnnzdbtz22Q==" saltValue="D3VODOZrX4B5q2MESq/Bqw==" spinCount="100000" sheet="1" selectLockedCells="1"/>
  <mergeCells count="13">
    <mergeCell ref="A6:H6"/>
    <mergeCell ref="A2:C2"/>
    <mergeCell ref="A3:C3"/>
    <mergeCell ref="A4:G4"/>
    <mergeCell ref="A5:H5"/>
    <mergeCell ref="C34:H34"/>
    <mergeCell ref="A7:H7"/>
    <mergeCell ref="A8:H8"/>
    <mergeCell ref="B16:F16"/>
    <mergeCell ref="A26:H26"/>
    <mergeCell ref="B31:F31"/>
    <mergeCell ref="A33:B33"/>
    <mergeCell ref="C33:H33"/>
  </mergeCells>
  <conditionalFormatting sqref="A7:H7">
    <cfRule type="notContainsBlanks" dxfId="5" priority="7">
      <formula>LEN(TRIM(A7))&gt;0</formula>
    </cfRule>
  </conditionalFormatting>
  <conditionalFormatting sqref="A27:H34 A4:H15 A17:H25 A1:A3 D1:H3 A16:B16 G16:H16 A26">
    <cfRule type="expression" dxfId="4" priority="9" stopIfTrue="1">
      <formula>NOT(CELL("Schutz",A1))</formula>
    </cfRule>
  </conditionalFormatting>
  <conditionalFormatting sqref="A33:H33">
    <cfRule type="notContainsBlanks" dxfId="3" priority="4">
      <formula>LEN(TRIM(A33))&gt;0</formula>
    </cfRule>
    <cfRule type="notContainsBlanks" dxfId="2" priority="6">
      <formula>LEN(TRIM(A33))&gt;0</formula>
    </cfRule>
    <cfRule type="notContainsBlanks" dxfId="1" priority="8">
      <formula>LEN(TRIM(A33))&gt;0</formula>
    </cfRule>
  </conditionalFormatting>
  <conditionalFormatting sqref="F18 H20:H24">
    <cfRule type="notContainsBlanks" dxfId="0" priority="5">
      <formula>LEN(TRIM(F18))&gt;0</formula>
    </cfRule>
  </conditionalFormatting>
  <printOptions horizontalCentered="1"/>
  <pageMargins left="0.55118110236220474" right="0.70866141732283472" top="3.937007874015748E-2" bottom="0.78740157480314965" header="0.31496062992125984" footer="0.31496062992125984"/>
  <pageSetup paperSize="9" orientation="portrait" r:id="rId1"/>
  <headerFooter>
    <oddFooter>&amp;L&amp;8&amp;D&amp;C&amp;"Frutiger LT 45 Light,Fett"&amp;8 &amp;P &amp;"Frutiger LT 45 Light,Standard"I &amp;N&amp;R&amp;"Frutiger LT 55 Roman,Standard"&amp;8Rieger&amp;"Frutiger LT 45 Light,Standard"Architektur</oddFooter>
  </headerFooter>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HONORAR-gesperrt</vt:lpstr>
      <vt:lpstr>'HONORAR-gesperrt'!Druckbereich</vt:lpstr>
      <vt:lpstr>'HONORAR-gesperrt'!Drucktitel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Englberger</dc:creator>
  <cp:lastModifiedBy>Christian Steinborn, RiegerArchitektur</cp:lastModifiedBy>
  <cp:lastPrinted>2023-01-29T15:57:16Z</cp:lastPrinted>
  <dcterms:created xsi:type="dcterms:W3CDTF">2021-03-03T08:50:04Z</dcterms:created>
  <dcterms:modified xsi:type="dcterms:W3CDTF">2025-05-12T18:11:01Z</dcterms:modified>
</cp:coreProperties>
</file>