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N:\Kämmerei\Gebäudemanagement\Reinigung ab 1.1.2026\Dokumente für eVergabe\eVergabe - Bereitstellung 16.5.25\"/>
    </mc:Choice>
  </mc:AlternateContent>
  <bookViews>
    <workbookView xWindow="-120" yWindow="-120" windowWidth="29040" windowHeight="15840"/>
  </bookViews>
  <sheets>
    <sheet name="Raumverz. Glasreinigung" sheetId="4" r:id="rId1"/>
  </sheets>
  <definedNames>
    <definedName name="_xlnm._FilterDatabase" localSheetId="0" hidden="1">'Raumverz. Glasreinigung'!$A$10:$S$439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4" l="1"/>
  <c r="Q11" i="4" s="1"/>
  <c r="T11" i="4" s="1"/>
  <c r="U11" i="4" s="1"/>
  <c r="R11" i="4"/>
  <c r="S11" i="4" s="1"/>
  <c r="R378" i="4" l="1"/>
  <c r="S378" i="4" s="1"/>
  <c r="O378" i="4"/>
  <c r="Q378" i="4" s="1"/>
  <c r="T378" i="4" s="1"/>
  <c r="U378" i="4" s="1"/>
  <c r="R377" i="4"/>
  <c r="S377" i="4" s="1"/>
  <c r="O377" i="4"/>
  <c r="Q377" i="4" s="1"/>
  <c r="T377" i="4" s="1"/>
  <c r="U377" i="4" s="1"/>
  <c r="R376" i="4"/>
  <c r="S376" i="4" s="1"/>
  <c r="O376" i="4"/>
  <c r="Q376" i="4" s="1"/>
  <c r="T376" i="4" s="1"/>
  <c r="U376" i="4" s="1"/>
  <c r="R375" i="4"/>
  <c r="S375" i="4" s="1"/>
  <c r="O375" i="4"/>
  <c r="Q375" i="4" s="1"/>
  <c r="T375" i="4" s="1"/>
  <c r="U375" i="4" s="1"/>
  <c r="R374" i="4"/>
  <c r="S374" i="4" s="1"/>
  <c r="O374" i="4"/>
  <c r="Q374" i="4" s="1"/>
  <c r="T374" i="4" s="1"/>
  <c r="U374" i="4" s="1"/>
  <c r="R373" i="4"/>
  <c r="S373" i="4" s="1"/>
  <c r="O373" i="4"/>
  <c r="Q373" i="4" s="1"/>
  <c r="T373" i="4" s="1"/>
  <c r="U373" i="4" s="1"/>
  <c r="R372" i="4"/>
  <c r="S372" i="4" s="1"/>
  <c r="O372" i="4"/>
  <c r="Q372" i="4" s="1"/>
  <c r="T372" i="4" s="1"/>
  <c r="U372" i="4" s="1"/>
  <c r="R371" i="4"/>
  <c r="S371" i="4" s="1"/>
  <c r="O371" i="4"/>
  <c r="Q371" i="4" s="1"/>
  <c r="T371" i="4" s="1"/>
  <c r="U371" i="4" s="1"/>
  <c r="O22" i="4" l="1"/>
  <c r="Q22" i="4" s="1"/>
  <c r="T22" i="4" s="1"/>
  <c r="U22" i="4" s="1"/>
  <c r="R22" i="4"/>
  <c r="S22" i="4" s="1"/>
  <c r="O21" i="4"/>
  <c r="Q21" i="4" s="1"/>
  <c r="T21" i="4" s="1"/>
  <c r="U21" i="4" s="1"/>
  <c r="R21" i="4"/>
  <c r="S21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9" i="4"/>
  <c r="S399" i="4" s="1"/>
  <c r="R401" i="4"/>
  <c r="S401" i="4" s="1"/>
  <c r="R402" i="4"/>
  <c r="S402" i="4" s="1"/>
  <c r="R403" i="4"/>
  <c r="S403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3" i="4"/>
  <c r="S423" i="4" s="1"/>
  <c r="R425" i="4"/>
  <c r="S425" i="4" s="1"/>
  <c r="R426" i="4"/>
  <c r="S426" i="4" s="1"/>
  <c r="R427" i="4"/>
  <c r="S427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62" i="4"/>
  <c r="S62" i="4" s="1"/>
  <c r="O62" i="4"/>
  <c r="Q62" i="4" s="1"/>
  <c r="T62" i="4" s="1"/>
  <c r="U62" i="4" s="1"/>
  <c r="O63" i="4"/>
  <c r="Q63" i="4" s="1"/>
  <c r="T63" i="4" s="1"/>
  <c r="U63" i="4" s="1"/>
  <c r="O64" i="4"/>
  <c r="Q64" i="4" s="1"/>
  <c r="T64" i="4" s="1"/>
  <c r="U64" i="4" s="1"/>
  <c r="O59" i="4"/>
  <c r="Q59" i="4" s="1"/>
  <c r="T59" i="4" s="1"/>
  <c r="U59" i="4" s="1"/>
  <c r="O384" i="4"/>
  <c r="Q384" i="4" s="1"/>
  <c r="T384" i="4" s="1"/>
  <c r="U384" i="4" s="1"/>
  <c r="O385" i="4"/>
  <c r="Q385" i="4" s="1"/>
  <c r="T385" i="4" s="1"/>
  <c r="U385" i="4" s="1"/>
  <c r="O386" i="4"/>
  <c r="Q386" i="4" s="1"/>
  <c r="T386" i="4" s="1"/>
  <c r="U386" i="4" s="1"/>
  <c r="O387" i="4"/>
  <c r="Q387" i="4" s="1"/>
  <c r="T387" i="4" s="1"/>
  <c r="U387" i="4" s="1"/>
  <c r="O388" i="4"/>
  <c r="Q388" i="4" s="1"/>
  <c r="T388" i="4" s="1"/>
  <c r="U388" i="4" s="1"/>
  <c r="O389" i="4"/>
  <c r="Q389" i="4" s="1"/>
  <c r="T389" i="4" s="1"/>
  <c r="U389" i="4" s="1"/>
  <c r="O390" i="4"/>
  <c r="Q390" i="4" s="1"/>
  <c r="T390" i="4" s="1"/>
  <c r="U390" i="4" s="1"/>
  <c r="O391" i="4"/>
  <c r="Q391" i="4" s="1"/>
  <c r="T391" i="4" s="1"/>
  <c r="U391" i="4" s="1"/>
  <c r="O392" i="4"/>
  <c r="Q392" i="4" s="1"/>
  <c r="T392" i="4" s="1"/>
  <c r="U392" i="4" s="1"/>
  <c r="O393" i="4"/>
  <c r="Q393" i="4" s="1"/>
  <c r="T393" i="4" s="1"/>
  <c r="U393" i="4" s="1"/>
  <c r="O394" i="4"/>
  <c r="Q394" i="4" s="1"/>
  <c r="T394" i="4" s="1"/>
  <c r="U394" i="4" s="1"/>
  <c r="O395" i="4"/>
  <c r="Q395" i="4" s="1"/>
  <c r="T395" i="4" s="1"/>
  <c r="U395" i="4" s="1"/>
  <c r="O396" i="4"/>
  <c r="Q396" i="4" s="1"/>
  <c r="T396" i="4" s="1"/>
  <c r="U396" i="4" s="1"/>
  <c r="O397" i="4"/>
  <c r="Q397" i="4" s="1"/>
  <c r="T397" i="4" s="1"/>
  <c r="U397" i="4" s="1"/>
  <c r="O399" i="4"/>
  <c r="Q399" i="4" s="1"/>
  <c r="T399" i="4" s="1"/>
  <c r="U399" i="4" s="1"/>
  <c r="O401" i="4"/>
  <c r="Q401" i="4" s="1"/>
  <c r="T401" i="4" s="1"/>
  <c r="U401" i="4" s="1"/>
  <c r="O402" i="4"/>
  <c r="Q402" i="4" s="1"/>
  <c r="T402" i="4" s="1"/>
  <c r="U402" i="4" s="1"/>
  <c r="O403" i="4"/>
  <c r="Q403" i="4" s="1"/>
  <c r="T403" i="4" s="1"/>
  <c r="U403" i="4" s="1"/>
  <c r="O405" i="4"/>
  <c r="Q405" i="4" s="1"/>
  <c r="T405" i="4" s="1"/>
  <c r="U405" i="4" s="1"/>
  <c r="O406" i="4"/>
  <c r="Q406" i="4" s="1"/>
  <c r="T406" i="4" s="1"/>
  <c r="U406" i="4" s="1"/>
  <c r="O407" i="4"/>
  <c r="Q407" i="4" s="1"/>
  <c r="T407" i="4" s="1"/>
  <c r="U407" i="4" s="1"/>
  <c r="O408" i="4"/>
  <c r="Q408" i="4" s="1"/>
  <c r="T408" i="4" s="1"/>
  <c r="U408" i="4" s="1"/>
  <c r="O409" i="4"/>
  <c r="Q409" i="4" s="1"/>
  <c r="T409" i="4" s="1"/>
  <c r="U409" i="4" s="1"/>
  <c r="O410" i="4"/>
  <c r="Q410" i="4" s="1"/>
  <c r="T410" i="4" s="1"/>
  <c r="U410" i="4" s="1"/>
  <c r="O411" i="4"/>
  <c r="Q411" i="4" s="1"/>
  <c r="T411" i="4" s="1"/>
  <c r="U411" i="4" s="1"/>
  <c r="O413" i="4"/>
  <c r="Q413" i="4" s="1"/>
  <c r="T413" i="4" s="1"/>
  <c r="U413" i="4" s="1"/>
  <c r="O414" i="4"/>
  <c r="Q414" i="4" s="1"/>
  <c r="T414" i="4" s="1"/>
  <c r="U414" i="4" s="1"/>
  <c r="O415" i="4"/>
  <c r="Q415" i="4" s="1"/>
  <c r="T415" i="4" s="1"/>
  <c r="U415" i="4" s="1"/>
  <c r="O416" i="4"/>
  <c r="Q416" i="4" s="1"/>
  <c r="T416" i="4" s="1"/>
  <c r="U416" i="4" s="1"/>
  <c r="O417" i="4"/>
  <c r="Q417" i="4" s="1"/>
  <c r="T417" i="4" s="1"/>
  <c r="U417" i="4" s="1"/>
  <c r="O418" i="4"/>
  <c r="Q418" i="4" s="1"/>
  <c r="T418" i="4" s="1"/>
  <c r="U418" i="4" s="1"/>
  <c r="O419" i="4"/>
  <c r="Q419" i="4" s="1"/>
  <c r="T419" i="4" s="1"/>
  <c r="U419" i="4" s="1"/>
  <c r="O420" i="4"/>
  <c r="Q420" i="4" s="1"/>
  <c r="T420" i="4" s="1"/>
  <c r="U420" i="4" s="1"/>
  <c r="O421" i="4"/>
  <c r="Q421" i="4" s="1"/>
  <c r="T421" i="4" s="1"/>
  <c r="U421" i="4" s="1"/>
  <c r="O423" i="4"/>
  <c r="Q423" i="4" s="1"/>
  <c r="T423" i="4" s="1"/>
  <c r="U423" i="4" s="1"/>
  <c r="O425" i="4"/>
  <c r="Q425" i="4" s="1"/>
  <c r="T425" i="4" s="1"/>
  <c r="U425" i="4" s="1"/>
  <c r="O426" i="4"/>
  <c r="Q426" i="4" s="1"/>
  <c r="T426" i="4" s="1"/>
  <c r="U426" i="4" s="1"/>
  <c r="O427" i="4"/>
  <c r="Q427" i="4" s="1"/>
  <c r="T427" i="4" s="1"/>
  <c r="U427" i="4" s="1"/>
  <c r="O429" i="4"/>
  <c r="Q429" i="4" s="1"/>
  <c r="T429" i="4" s="1"/>
  <c r="U429" i="4" s="1"/>
  <c r="O430" i="4"/>
  <c r="Q430" i="4" s="1"/>
  <c r="T430" i="4" s="1"/>
  <c r="U430" i="4" s="1"/>
  <c r="O431" i="4"/>
  <c r="Q431" i="4" s="1"/>
  <c r="T431" i="4" s="1"/>
  <c r="U431" i="4" s="1"/>
  <c r="O432" i="4"/>
  <c r="Q432" i="4" s="1"/>
  <c r="T432" i="4" s="1"/>
  <c r="U432" i="4" s="1"/>
  <c r="O433" i="4"/>
  <c r="Q433" i="4" s="1"/>
  <c r="T433" i="4" s="1"/>
  <c r="U433" i="4" s="1"/>
  <c r="O434" i="4"/>
  <c r="Q434" i="4" s="1"/>
  <c r="T434" i="4" s="1"/>
  <c r="U434" i="4" s="1"/>
  <c r="O435" i="4"/>
  <c r="Q435" i="4" s="1"/>
  <c r="T435" i="4" s="1"/>
  <c r="U435" i="4" s="1"/>
  <c r="O436" i="4"/>
  <c r="Q436" i="4" s="1"/>
  <c r="T436" i="4" s="1"/>
  <c r="U436" i="4" s="1"/>
  <c r="O437" i="4"/>
  <c r="Q437" i="4" s="1"/>
  <c r="T437" i="4" s="1"/>
  <c r="U437" i="4" s="1"/>
  <c r="O438" i="4"/>
  <c r="Q438" i="4" s="1"/>
  <c r="T438" i="4" s="1"/>
  <c r="U438" i="4" s="1"/>
  <c r="O439" i="4"/>
  <c r="Q439" i="4" s="1"/>
  <c r="T439" i="4" s="1"/>
  <c r="U439" i="4" s="1"/>
  <c r="B385" i="4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O262" i="4"/>
  <c r="Q262" i="4" s="1"/>
  <c r="T262" i="4" s="1"/>
  <c r="U262" i="4" s="1"/>
  <c r="O226" i="4"/>
  <c r="Q226" i="4" s="1"/>
  <c r="T226" i="4" s="1"/>
  <c r="U226" i="4" s="1"/>
  <c r="O337" i="4"/>
  <c r="Q337" i="4" s="1"/>
  <c r="T337" i="4" s="1"/>
  <c r="U337" i="4" s="1"/>
  <c r="O338" i="4"/>
  <c r="Q338" i="4" s="1"/>
  <c r="T338" i="4" s="1"/>
  <c r="U338" i="4" s="1"/>
  <c r="O339" i="4"/>
  <c r="Q339" i="4" s="1"/>
  <c r="T339" i="4" s="1"/>
  <c r="U339" i="4" s="1"/>
  <c r="O340" i="4"/>
  <c r="Q340" i="4" s="1"/>
  <c r="T340" i="4" s="1"/>
  <c r="U340" i="4" s="1"/>
  <c r="O345" i="4"/>
  <c r="Q345" i="4" s="1"/>
  <c r="T345" i="4" s="1"/>
  <c r="U345" i="4" s="1"/>
  <c r="O346" i="4"/>
  <c r="Q346" i="4" s="1"/>
  <c r="T346" i="4" s="1"/>
  <c r="U346" i="4" s="1"/>
  <c r="O347" i="4"/>
  <c r="Q347" i="4" s="1"/>
  <c r="T347" i="4" s="1"/>
  <c r="U347" i="4" s="1"/>
  <c r="O348" i="4"/>
  <c r="Q348" i="4" s="1"/>
  <c r="T348" i="4" s="1"/>
  <c r="U348" i="4" s="1"/>
  <c r="O349" i="4"/>
  <c r="Q349" i="4" s="1"/>
  <c r="T349" i="4" s="1"/>
  <c r="U349" i="4" s="1"/>
  <c r="O350" i="4"/>
  <c r="Q350" i="4" s="1"/>
  <c r="T350" i="4" s="1"/>
  <c r="U350" i="4" s="1"/>
  <c r="O351" i="4"/>
  <c r="Q351" i="4" s="1"/>
  <c r="T351" i="4" s="1"/>
  <c r="U351" i="4" s="1"/>
  <c r="O352" i="4"/>
  <c r="Q352" i="4" s="1"/>
  <c r="T352" i="4" s="1"/>
  <c r="U352" i="4" s="1"/>
  <c r="O353" i="4"/>
  <c r="Q353" i="4" s="1"/>
  <c r="T353" i="4" s="1"/>
  <c r="U353" i="4" s="1"/>
  <c r="O356" i="4"/>
  <c r="Q356" i="4" s="1"/>
  <c r="T356" i="4" s="1"/>
  <c r="U356" i="4" s="1"/>
  <c r="O357" i="4"/>
  <c r="Q357" i="4" s="1"/>
  <c r="T357" i="4" s="1"/>
  <c r="U357" i="4" s="1"/>
  <c r="O361" i="4"/>
  <c r="Q361" i="4" s="1"/>
  <c r="T361" i="4" s="1"/>
  <c r="U361" i="4" s="1"/>
  <c r="O362" i="4"/>
  <c r="Q362" i="4" s="1"/>
  <c r="T362" i="4" s="1"/>
  <c r="U362" i="4" s="1"/>
  <c r="O363" i="4"/>
  <c r="Q363" i="4" s="1"/>
  <c r="T363" i="4" s="1"/>
  <c r="U363" i="4" s="1"/>
  <c r="O364" i="4"/>
  <c r="Q364" i="4" s="1"/>
  <c r="T364" i="4" s="1"/>
  <c r="U364" i="4" s="1"/>
  <c r="O365" i="4"/>
  <c r="Q365" i="4" s="1"/>
  <c r="T365" i="4" s="1"/>
  <c r="U365" i="4" s="1"/>
  <c r="O366" i="4"/>
  <c r="Q366" i="4" s="1"/>
  <c r="T366" i="4" s="1"/>
  <c r="U366" i="4" s="1"/>
  <c r="O367" i="4"/>
  <c r="Q367" i="4" s="1"/>
  <c r="T367" i="4" s="1"/>
  <c r="U367" i="4" s="1"/>
  <c r="O368" i="4"/>
  <c r="Q368" i="4" s="1"/>
  <c r="T368" i="4" s="1"/>
  <c r="U368" i="4" s="1"/>
  <c r="O369" i="4"/>
  <c r="Q369" i="4" s="1"/>
  <c r="T369" i="4" s="1"/>
  <c r="U369" i="4" s="1"/>
  <c r="O336" i="4"/>
  <c r="Q336" i="4" s="1"/>
  <c r="T336" i="4" s="1"/>
  <c r="U336" i="4" s="1"/>
  <c r="O333" i="4"/>
  <c r="Q333" i="4" s="1"/>
  <c r="T333" i="4" s="1"/>
  <c r="U333" i="4" s="1"/>
  <c r="O332" i="4"/>
  <c r="Q332" i="4" s="1"/>
  <c r="T332" i="4" s="1"/>
  <c r="U332" i="4" s="1"/>
  <c r="O325" i="4"/>
  <c r="Q325" i="4" s="1"/>
  <c r="T325" i="4" s="1"/>
  <c r="U325" i="4" s="1"/>
  <c r="O326" i="4"/>
  <c r="Q326" i="4" s="1"/>
  <c r="T326" i="4" s="1"/>
  <c r="U326" i="4" s="1"/>
  <c r="O327" i="4"/>
  <c r="Q327" i="4" s="1"/>
  <c r="T327" i="4" s="1"/>
  <c r="U327" i="4" s="1"/>
  <c r="O328" i="4"/>
  <c r="Q328" i="4" s="1"/>
  <c r="T328" i="4" s="1"/>
  <c r="U328" i="4" s="1"/>
  <c r="O329" i="4"/>
  <c r="Q329" i="4" s="1"/>
  <c r="T329" i="4" s="1"/>
  <c r="U329" i="4" s="1"/>
  <c r="O330" i="4"/>
  <c r="Q330" i="4" s="1"/>
  <c r="T330" i="4" s="1"/>
  <c r="U330" i="4" s="1"/>
  <c r="O324" i="4"/>
  <c r="Q324" i="4" s="1"/>
  <c r="T324" i="4" s="1"/>
  <c r="U324" i="4" s="1"/>
  <c r="O321" i="4"/>
  <c r="Q321" i="4" s="1"/>
  <c r="T321" i="4" s="1"/>
  <c r="U321" i="4" s="1"/>
  <c r="O320" i="4"/>
  <c r="Q320" i="4" s="1"/>
  <c r="T320" i="4" s="1"/>
  <c r="U320" i="4" s="1"/>
  <c r="O319" i="4"/>
  <c r="Q319" i="4" s="1"/>
  <c r="T319" i="4" s="1"/>
  <c r="U319" i="4" s="1"/>
  <c r="O312" i="4"/>
  <c r="Q312" i="4" s="1"/>
  <c r="T312" i="4" s="1"/>
  <c r="U312" i="4" s="1"/>
  <c r="O311" i="4"/>
  <c r="Q311" i="4" s="1"/>
  <c r="T311" i="4" s="1"/>
  <c r="U311" i="4" s="1"/>
  <c r="O307" i="4"/>
  <c r="Q307" i="4" s="1"/>
  <c r="T307" i="4" s="1"/>
  <c r="U307" i="4" s="1"/>
  <c r="O308" i="4"/>
  <c r="Q308" i="4" s="1"/>
  <c r="T308" i="4" s="1"/>
  <c r="U308" i="4" s="1"/>
  <c r="O306" i="4"/>
  <c r="Q306" i="4" s="1"/>
  <c r="T306" i="4" s="1"/>
  <c r="U306" i="4" s="1"/>
  <c r="O304" i="4"/>
  <c r="Q304" i="4" s="1"/>
  <c r="T304" i="4" s="1"/>
  <c r="U304" i="4" s="1"/>
  <c r="O303" i="4"/>
  <c r="Q303" i="4" s="1"/>
  <c r="T303" i="4" s="1"/>
  <c r="U303" i="4" s="1"/>
  <c r="O301" i="4"/>
  <c r="Q301" i="4" s="1"/>
  <c r="T301" i="4" s="1"/>
  <c r="U301" i="4" s="1"/>
  <c r="O298" i="4"/>
  <c r="Q298" i="4" s="1"/>
  <c r="T298" i="4" s="1"/>
  <c r="U298" i="4" s="1"/>
  <c r="O296" i="4"/>
  <c r="Q296" i="4" s="1"/>
  <c r="T296" i="4" s="1"/>
  <c r="U296" i="4" s="1"/>
  <c r="O290" i="4"/>
  <c r="Q290" i="4" s="1"/>
  <c r="T290" i="4" s="1"/>
  <c r="U290" i="4" s="1"/>
  <c r="O279" i="4"/>
  <c r="Q279" i="4" s="1"/>
  <c r="T279" i="4" s="1"/>
  <c r="U279" i="4" s="1"/>
  <c r="O280" i="4"/>
  <c r="Q280" i="4" s="1"/>
  <c r="T280" i="4" s="1"/>
  <c r="U280" i="4" s="1"/>
  <c r="O281" i="4"/>
  <c r="Q281" i="4" s="1"/>
  <c r="T281" i="4" s="1"/>
  <c r="U281" i="4" s="1"/>
  <c r="O282" i="4"/>
  <c r="Q282" i="4" s="1"/>
  <c r="T282" i="4" s="1"/>
  <c r="U282" i="4" s="1"/>
  <c r="O283" i="4"/>
  <c r="Q283" i="4" s="1"/>
  <c r="T283" i="4" s="1"/>
  <c r="U283" i="4" s="1"/>
  <c r="O284" i="4"/>
  <c r="Q284" i="4" s="1"/>
  <c r="T284" i="4" s="1"/>
  <c r="U284" i="4" s="1"/>
  <c r="O285" i="4"/>
  <c r="Q285" i="4" s="1"/>
  <c r="T285" i="4" s="1"/>
  <c r="U285" i="4" s="1"/>
  <c r="O286" i="4"/>
  <c r="Q286" i="4" s="1"/>
  <c r="T286" i="4" s="1"/>
  <c r="U286" i="4" s="1"/>
  <c r="O287" i="4"/>
  <c r="Q287" i="4" s="1"/>
  <c r="T287" i="4" s="1"/>
  <c r="U287" i="4" s="1"/>
  <c r="O288" i="4"/>
  <c r="Q288" i="4" s="1"/>
  <c r="T288" i="4" s="1"/>
  <c r="U288" i="4" s="1"/>
  <c r="O278" i="4"/>
  <c r="Q278" i="4" s="1"/>
  <c r="T278" i="4" s="1"/>
  <c r="U278" i="4" s="1"/>
  <c r="O271" i="4"/>
  <c r="Q271" i="4" s="1"/>
  <c r="T271" i="4" s="1"/>
  <c r="U271" i="4" s="1"/>
  <c r="O272" i="4"/>
  <c r="Q272" i="4" s="1"/>
  <c r="T272" i="4" s="1"/>
  <c r="U272" i="4" s="1"/>
  <c r="O273" i="4"/>
  <c r="Q273" i="4" s="1"/>
  <c r="T273" i="4" s="1"/>
  <c r="U273" i="4" s="1"/>
  <c r="O274" i="4"/>
  <c r="Q274" i="4" s="1"/>
  <c r="T274" i="4" s="1"/>
  <c r="U274" i="4" s="1"/>
  <c r="O275" i="4"/>
  <c r="Q275" i="4" s="1"/>
  <c r="T275" i="4" s="1"/>
  <c r="U275" i="4" s="1"/>
  <c r="O276" i="4"/>
  <c r="Q276" i="4" s="1"/>
  <c r="T276" i="4" s="1"/>
  <c r="U276" i="4" s="1"/>
  <c r="O270" i="4"/>
  <c r="Q270" i="4" s="1"/>
  <c r="T270" i="4" s="1"/>
  <c r="U270" i="4" s="1"/>
  <c r="O268" i="4"/>
  <c r="Q268" i="4" s="1"/>
  <c r="T268" i="4" s="1"/>
  <c r="U268" i="4" s="1"/>
  <c r="O267" i="4"/>
  <c r="Q267" i="4" s="1"/>
  <c r="T267" i="4" s="1"/>
  <c r="U267" i="4" s="1"/>
  <c r="O264" i="4"/>
  <c r="Q264" i="4" s="1"/>
  <c r="T264" i="4" s="1"/>
  <c r="U264" i="4" s="1"/>
  <c r="O260" i="4"/>
  <c r="Q260" i="4" s="1"/>
  <c r="T260" i="4" s="1"/>
  <c r="U260" i="4" s="1"/>
  <c r="O256" i="4"/>
  <c r="Q256" i="4" s="1"/>
  <c r="T256" i="4" s="1"/>
  <c r="U256" i="4" s="1"/>
  <c r="O245" i="4"/>
  <c r="Q245" i="4" s="1"/>
  <c r="T245" i="4" s="1"/>
  <c r="U245" i="4" s="1"/>
  <c r="O246" i="4"/>
  <c r="Q246" i="4" s="1"/>
  <c r="T246" i="4" s="1"/>
  <c r="U246" i="4" s="1"/>
  <c r="O247" i="4"/>
  <c r="Q247" i="4" s="1"/>
  <c r="T247" i="4" s="1"/>
  <c r="U247" i="4" s="1"/>
  <c r="O248" i="4"/>
  <c r="Q248" i="4" s="1"/>
  <c r="T248" i="4" s="1"/>
  <c r="U248" i="4" s="1"/>
  <c r="O249" i="4"/>
  <c r="Q249" i="4" s="1"/>
  <c r="T249" i="4" s="1"/>
  <c r="U249" i="4" s="1"/>
  <c r="O250" i="4"/>
  <c r="Q250" i="4" s="1"/>
  <c r="T250" i="4" s="1"/>
  <c r="U250" i="4" s="1"/>
  <c r="O251" i="4"/>
  <c r="Q251" i="4" s="1"/>
  <c r="T251" i="4" s="1"/>
  <c r="U251" i="4" s="1"/>
  <c r="O252" i="4"/>
  <c r="Q252" i="4" s="1"/>
  <c r="T252" i="4" s="1"/>
  <c r="U252" i="4" s="1"/>
  <c r="O253" i="4"/>
  <c r="Q253" i="4" s="1"/>
  <c r="T253" i="4" s="1"/>
  <c r="U253" i="4" s="1"/>
  <c r="O254" i="4"/>
  <c r="Q254" i="4" s="1"/>
  <c r="T254" i="4" s="1"/>
  <c r="U254" i="4" s="1"/>
  <c r="O244" i="4"/>
  <c r="Q244" i="4" s="1"/>
  <c r="T244" i="4" s="1"/>
  <c r="U244" i="4" s="1"/>
  <c r="O237" i="4"/>
  <c r="Q237" i="4" s="1"/>
  <c r="T237" i="4" s="1"/>
  <c r="U237" i="4" s="1"/>
  <c r="O238" i="4"/>
  <c r="Q238" i="4" s="1"/>
  <c r="T238" i="4" s="1"/>
  <c r="U238" i="4" s="1"/>
  <c r="O239" i="4"/>
  <c r="Q239" i="4" s="1"/>
  <c r="T239" i="4" s="1"/>
  <c r="U239" i="4" s="1"/>
  <c r="O240" i="4"/>
  <c r="Q240" i="4" s="1"/>
  <c r="T240" i="4" s="1"/>
  <c r="U240" i="4" s="1"/>
  <c r="O241" i="4"/>
  <c r="Q241" i="4" s="1"/>
  <c r="T241" i="4" s="1"/>
  <c r="U241" i="4" s="1"/>
  <c r="O242" i="4"/>
  <c r="Q242" i="4" s="1"/>
  <c r="T242" i="4" s="1"/>
  <c r="U242" i="4" s="1"/>
  <c r="O236" i="4"/>
  <c r="Q236" i="4" s="1"/>
  <c r="T236" i="4" s="1"/>
  <c r="U236" i="4" s="1"/>
  <c r="O234" i="4"/>
  <c r="Q234" i="4" s="1"/>
  <c r="T234" i="4" s="1"/>
  <c r="U234" i="4" s="1"/>
  <c r="O233" i="4"/>
  <c r="Q233" i="4" s="1"/>
  <c r="T233" i="4" s="1"/>
  <c r="U233" i="4" s="1"/>
  <c r="O231" i="4"/>
  <c r="Q231" i="4" s="1"/>
  <c r="T231" i="4" s="1"/>
  <c r="U231" i="4" s="1"/>
  <c r="O230" i="4"/>
  <c r="Q230" i="4" s="1"/>
  <c r="T230" i="4" s="1"/>
  <c r="U230" i="4" s="1"/>
  <c r="O223" i="4"/>
  <c r="Q223" i="4" s="1"/>
  <c r="T223" i="4" s="1"/>
  <c r="U223" i="4" s="1"/>
  <c r="O218" i="4"/>
  <c r="Q218" i="4" s="1"/>
  <c r="T218" i="4" s="1"/>
  <c r="U218" i="4" s="1"/>
  <c r="O219" i="4"/>
  <c r="Q219" i="4" s="1"/>
  <c r="T219" i="4" s="1"/>
  <c r="U219" i="4" s="1"/>
  <c r="O220" i="4"/>
  <c r="Q220" i="4" s="1"/>
  <c r="T220" i="4" s="1"/>
  <c r="U220" i="4" s="1"/>
  <c r="O221" i="4"/>
  <c r="Q221" i="4" s="1"/>
  <c r="T221" i="4" s="1"/>
  <c r="U221" i="4" s="1"/>
  <c r="O217" i="4"/>
  <c r="Q217" i="4" s="1"/>
  <c r="T217" i="4" s="1"/>
  <c r="U217" i="4" s="1"/>
  <c r="O210" i="4"/>
  <c r="Q210" i="4" s="1"/>
  <c r="T210" i="4" s="1"/>
  <c r="U210" i="4" s="1"/>
  <c r="O211" i="4"/>
  <c r="Q211" i="4" s="1"/>
  <c r="T211" i="4" s="1"/>
  <c r="U211" i="4" s="1"/>
  <c r="O212" i="4"/>
  <c r="Q212" i="4" s="1"/>
  <c r="T212" i="4" s="1"/>
  <c r="U212" i="4" s="1"/>
  <c r="O213" i="4"/>
  <c r="Q213" i="4" s="1"/>
  <c r="T213" i="4" s="1"/>
  <c r="U213" i="4" s="1"/>
  <c r="O214" i="4"/>
  <c r="Q214" i="4" s="1"/>
  <c r="T214" i="4" s="1"/>
  <c r="U214" i="4" s="1"/>
  <c r="O209" i="4"/>
  <c r="Q209" i="4" s="1"/>
  <c r="T209" i="4" s="1"/>
  <c r="U209" i="4" s="1"/>
  <c r="O189" i="4"/>
  <c r="Q189" i="4" s="1"/>
  <c r="T189" i="4" s="1"/>
  <c r="U189" i="4" s="1"/>
  <c r="O190" i="4"/>
  <c r="Q190" i="4" s="1"/>
  <c r="T190" i="4" s="1"/>
  <c r="U190" i="4" s="1"/>
  <c r="O191" i="4"/>
  <c r="Q191" i="4" s="1"/>
  <c r="T191" i="4" s="1"/>
  <c r="U191" i="4" s="1"/>
  <c r="O192" i="4"/>
  <c r="Q192" i="4" s="1"/>
  <c r="T192" i="4" s="1"/>
  <c r="U192" i="4" s="1"/>
  <c r="O193" i="4"/>
  <c r="Q193" i="4" s="1"/>
  <c r="T193" i="4" s="1"/>
  <c r="U193" i="4" s="1"/>
  <c r="O194" i="4"/>
  <c r="Q194" i="4" s="1"/>
  <c r="T194" i="4" s="1"/>
  <c r="U194" i="4" s="1"/>
  <c r="O195" i="4"/>
  <c r="Q195" i="4" s="1"/>
  <c r="T195" i="4" s="1"/>
  <c r="U195" i="4" s="1"/>
  <c r="O196" i="4"/>
  <c r="Q196" i="4" s="1"/>
  <c r="T196" i="4" s="1"/>
  <c r="U196" i="4" s="1"/>
  <c r="O197" i="4"/>
  <c r="Q197" i="4" s="1"/>
  <c r="T197" i="4" s="1"/>
  <c r="U197" i="4" s="1"/>
  <c r="O198" i="4"/>
  <c r="Q198" i="4" s="1"/>
  <c r="T198" i="4" s="1"/>
  <c r="U198" i="4" s="1"/>
  <c r="O199" i="4"/>
  <c r="Q199" i="4" s="1"/>
  <c r="T199" i="4" s="1"/>
  <c r="U199" i="4" s="1"/>
  <c r="O200" i="4"/>
  <c r="Q200" i="4" s="1"/>
  <c r="T200" i="4" s="1"/>
  <c r="U200" i="4" s="1"/>
  <c r="O188" i="4"/>
  <c r="Q188" i="4" s="1"/>
  <c r="T188" i="4" s="1"/>
  <c r="U188" i="4" s="1"/>
  <c r="O173" i="4"/>
  <c r="Q173" i="4" s="1"/>
  <c r="T173" i="4" s="1"/>
  <c r="U173" i="4" s="1"/>
  <c r="O174" i="4"/>
  <c r="Q174" i="4" s="1"/>
  <c r="T174" i="4" s="1"/>
  <c r="U174" i="4" s="1"/>
  <c r="O175" i="4"/>
  <c r="Q175" i="4" s="1"/>
  <c r="T175" i="4" s="1"/>
  <c r="U175" i="4" s="1"/>
  <c r="O176" i="4"/>
  <c r="Q176" i="4" s="1"/>
  <c r="T176" i="4" s="1"/>
  <c r="U176" i="4" s="1"/>
  <c r="O177" i="4"/>
  <c r="Q177" i="4" s="1"/>
  <c r="T177" i="4" s="1"/>
  <c r="U177" i="4" s="1"/>
  <c r="O178" i="4"/>
  <c r="Q178" i="4" s="1"/>
  <c r="T178" i="4" s="1"/>
  <c r="U178" i="4" s="1"/>
  <c r="O179" i="4"/>
  <c r="Q179" i="4" s="1"/>
  <c r="T179" i="4" s="1"/>
  <c r="U179" i="4" s="1"/>
  <c r="O180" i="4"/>
  <c r="Q180" i="4" s="1"/>
  <c r="T180" i="4" s="1"/>
  <c r="U180" i="4" s="1"/>
  <c r="O181" i="4"/>
  <c r="Q181" i="4" s="1"/>
  <c r="T181" i="4" s="1"/>
  <c r="U181" i="4" s="1"/>
  <c r="O182" i="4"/>
  <c r="Q182" i="4" s="1"/>
  <c r="T182" i="4" s="1"/>
  <c r="U182" i="4" s="1"/>
  <c r="O183" i="4"/>
  <c r="Q183" i="4" s="1"/>
  <c r="T183" i="4" s="1"/>
  <c r="U183" i="4" s="1"/>
  <c r="O184" i="4"/>
  <c r="Q184" i="4" s="1"/>
  <c r="T184" i="4" s="1"/>
  <c r="U184" i="4" s="1"/>
  <c r="O185" i="4"/>
  <c r="Q185" i="4" s="1"/>
  <c r="T185" i="4" s="1"/>
  <c r="U185" i="4" s="1"/>
  <c r="O172" i="4"/>
  <c r="Q172" i="4" s="1"/>
  <c r="T172" i="4" s="1"/>
  <c r="U172" i="4" s="1"/>
  <c r="O170" i="4"/>
  <c r="Q170" i="4" s="1"/>
  <c r="T170" i="4" s="1"/>
  <c r="U170" i="4" s="1"/>
  <c r="O171" i="4"/>
  <c r="Q171" i="4" s="1"/>
  <c r="T171" i="4" s="1"/>
  <c r="U171" i="4" s="1"/>
  <c r="O169" i="4"/>
  <c r="Q169" i="4" s="1"/>
  <c r="T169" i="4" s="1"/>
  <c r="U169" i="4" s="1"/>
  <c r="O165" i="4"/>
  <c r="Q165" i="4" s="1"/>
  <c r="T165" i="4" s="1"/>
  <c r="U165" i="4" s="1"/>
  <c r="O164" i="4"/>
  <c r="Q164" i="4" s="1"/>
  <c r="T164" i="4" s="1"/>
  <c r="U164" i="4" s="1"/>
  <c r="O160" i="4"/>
  <c r="Q160" i="4" s="1"/>
  <c r="T160" i="4" s="1"/>
  <c r="U160" i="4" s="1"/>
  <c r="O161" i="4"/>
  <c r="Q161" i="4" s="1"/>
  <c r="T161" i="4" s="1"/>
  <c r="U161" i="4" s="1"/>
  <c r="O162" i="4"/>
  <c r="Q162" i="4" s="1"/>
  <c r="T162" i="4" s="1"/>
  <c r="U162" i="4" s="1"/>
  <c r="O159" i="4"/>
  <c r="Q159" i="4" s="1"/>
  <c r="T159" i="4" s="1"/>
  <c r="U159" i="4" s="1"/>
  <c r="O156" i="4"/>
  <c r="Q156" i="4" s="1"/>
  <c r="T156" i="4" s="1"/>
  <c r="U156" i="4" s="1"/>
  <c r="O151" i="4"/>
  <c r="Q151" i="4" s="1"/>
  <c r="T151" i="4" s="1"/>
  <c r="U151" i="4" s="1"/>
  <c r="O152" i="4"/>
  <c r="Q152" i="4" s="1"/>
  <c r="T152" i="4" s="1"/>
  <c r="U152" i="4" s="1"/>
  <c r="O150" i="4"/>
  <c r="Q150" i="4" s="1"/>
  <c r="T150" i="4" s="1"/>
  <c r="U150" i="4" s="1"/>
  <c r="O149" i="4"/>
  <c r="Q149" i="4" s="1"/>
  <c r="T149" i="4" s="1"/>
  <c r="U149" i="4" s="1"/>
  <c r="O146" i="4"/>
  <c r="Q146" i="4" s="1"/>
  <c r="T146" i="4" s="1"/>
  <c r="U146" i="4" s="1"/>
  <c r="O142" i="4"/>
  <c r="Q142" i="4" s="1"/>
  <c r="T142" i="4" s="1"/>
  <c r="U142" i="4" s="1"/>
  <c r="O143" i="4"/>
  <c r="Q143" i="4" s="1"/>
  <c r="T143" i="4" s="1"/>
  <c r="U143" i="4" s="1"/>
  <c r="O144" i="4"/>
  <c r="Q144" i="4" s="1"/>
  <c r="T144" i="4" s="1"/>
  <c r="U144" i="4" s="1"/>
  <c r="O141" i="4"/>
  <c r="Q141" i="4" s="1"/>
  <c r="T141" i="4" s="1"/>
  <c r="U141" i="4" s="1"/>
  <c r="O139" i="4"/>
  <c r="Q139" i="4" s="1"/>
  <c r="T139" i="4" s="1"/>
  <c r="U139" i="4" s="1"/>
  <c r="O138" i="4"/>
  <c r="Q138" i="4" s="1"/>
  <c r="T138" i="4" s="1"/>
  <c r="U138" i="4" s="1"/>
  <c r="O123" i="4"/>
  <c r="Q123" i="4" s="1"/>
  <c r="T123" i="4" s="1"/>
  <c r="U123" i="4" s="1"/>
  <c r="O124" i="4"/>
  <c r="Q124" i="4" s="1"/>
  <c r="T124" i="4" s="1"/>
  <c r="U124" i="4" s="1"/>
  <c r="O125" i="4"/>
  <c r="Q125" i="4" s="1"/>
  <c r="T125" i="4" s="1"/>
  <c r="U125" i="4" s="1"/>
  <c r="O126" i="4"/>
  <c r="Q126" i="4" s="1"/>
  <c r="T126" i="4" s="1"/>
  <c r="U126" i="4" s="1"/>
  <c r="O127" i="4"/>
  <c r="Q127" i="4" s="1"/>
  <c r="T127" i="4" s="1"/>
  <c r="U127" i="4" s="1"/>
  <c r="O128" i="4"/>
  <c r="Q128" i="4" s="1"/>
  <c r="T128" i="4" s="1"/>
  <c r="U128" i="4" s="1"/>
  <c r="O129" i="4"/>
  <c r="Q129" i="4" s="1"/>
  <c r="T129" i="4" s="1"/>
  <c r="U129" i="4" s="1"/>
  <c r="O130" i="4"/>
  <c r="Q130" i="4" s="1"/>
  <c r="T130" i="4" s="1"/>
  <c r="U130" i="4" s="1"/>
  <c r="O131" i="4"/>
  <c r="Q131" i="4" s="1"/>
  <c r="T131" i="4" s="1"/>
  <c r="U131" i="4" s="1"/>
  <c r="O132" i="4"/>
  <c r="Q132" i="4" s="1"/>
  <c r="T132" i="4" s="1"/>
  <c r="U132" i="4" s="1"/>
  <c r="O133" i="4"/>
  <c r="Q133" i="4" s="1"/>
  <c r="T133" i="4" s="1"/>
  <c r="U133" i="4" s="1"/>
  <c r="O134" i="4"/>
  <c r="Q134" i="4" s="1"/>
  <c r="T134" i="4" s="1"/>
  <c r="U134" i="4" s="1"/>
  <c r="O135" i="4"/>
  <c r="Q135" i="4" s="1"/>
  <c r="T135" i="4" s="1"/>
  <c r="U135" i="4" s="1"/>
  <c r="O136" i="4"/>
  <c r="Q136" i="4" s="1"/>
  <c r="T136" i="4" s="1"/>
  <c r="U136" i="4" s="1"/>
  <c r="O137" i="4"/>
  <c r="Q137" i="4" s="1"/>
  <c r="T137" i="4" s="1"/>
  <c r="U137" i="4" s="1"/>
  <c r="O122" i="4"/>
  <c r="Q122" i="4" s="1"/>
  <c r="T122" i="4" s="1"/>
  <c r="U122" i="4" s="1"/>
  <c r="O121" i="4"/>
  <c r="Q121" i="4" s="1"/>
  <c r="T121" i="4" s="1"/>
  <c r="U121" i="4" s="1"/>
  <c r="O120" i="4"/>
  <c r="Q120" i="4" s="1"/>
  <c r="T120" i="4" s="1"/>
  <c r="U120" i="4" s="1"/>
  <c r="O119" i="4"/>
  <c r="Q119" i="4" s="1"/>
  <c r="T119" i="4" s="1"/>
  <c r="U119" i="4" s="1"/>
  <c r="O118" i="4"/>
  <c r="Q118" i="4" s="1"/>
  <c r="T118" i="4" s="1"/>
  <c r="U118" i="4" s="1"/>
  <c r="O117" i="4"/>
  <c r="Q117" i="4" s="1"/>
  <c r="T117" i="4" s="1"/>
  <c r="U117" i="4" s="1"/>
  <c r="O116" i="4"/>
  <c r="Q116" i="4" s="1"/>
  <c r="T116" i="4" s="1"/>
  <c r="U116" i="4" s="1"/>
  <c r="O115" i="4"/>
  <c r="Q115" i="4" s="1"/>
  <c r="T115" i="4" s="1"/>
  <c r="U115" i="4" s="1"/>
  <c r="O112" i="4"/>
  <c r="Q112" i="4" s="1"/>
  <c r="T112" i="4" s="1"/>
  <c r="U112" i="4" s="1"/>
  <c r="O110" i="4"/>
  <c r="Q110" i="4" s="1"/>
  <c r="T110" i="4" s="1"/>
  <c r="U110" i="4" s="1"/>
  <c r="O106" i="4"/>
  <c r="Q106" i="4" s="1"/>
  <c r="T106" i="4" s="1"/>
  <c r="U106" i="4" s="1"/>
  <c r="O105" i="4"/>
  <c r="Q105" i="4" s="1"/>
  <c r="T105" i="4" s="1"/>
  <c r="U105" i="4" s="1"/>
  <c r="O104" i="4"/>
  <c r="Q104" i="4" s="1"/>
  <c r="T104" i="4" s="1"/>
  <c r="U104" i="4" s="1"/>
  <c r="O103" i="4"/>
  <c r="Q103" i="4" s="1"/>
  <c r="T103" i="4" s="1"/>
  <c r="U103" i="4" s="1"/>
  <c r="O102" i="4"/>
  <c r="Q102" i="4" s="1"/>
  <c r="T102" i="4" s="1"/>
  <c r="U102" i="4" s="1"/>
  <c r="O87" i="4"/>
  <c r="Q87" i="4" s="1"/>
  <c r="T87" i="4" s="1"/>
  <c r="U87" i="4" s="1"/>
  <c r="O88" i="4"/>
  <c r="Q88" i="4" s="1"/>
  <c r="T88" i="4" s="1"/>
  <c r="U88" i="4" s="1"/>
  <c r="O89" i="4"/>
  <c r="Q89" i="4" s="1"/>
  <c r="T89" i="4" s="1"/>
  <c r="U89" i="4" s="1"/>
  <c r="O90" i="4"/>
  <c r="Q90" i="4" s="1"/>
  <c r="T90" i="4" s="1"/>
  <c r="U90" i="4" s="1"/>
  <c r="O91" i="4"/>
  <c r="Q91" i="4" s="1"/>
  <c r="T91" i="4" s="1"/>
  <c r="U91" i="4" s="1"/>
  <c r="O92" i="4"/>
  <c r="Q92" i="4" s="1"/>
  <c r="T92" i="4" s="1"/>
  <c r="U92" i="4" s="1"/>
  <c r="O93" i="4"/>
  <c r="Q93" i="4" s="1"/>
  <c r="T93" i="4" s="1"/>
  <c r="U93" i="4" s="1"/>
  <c r="O94" i="4"/>
  <c r="Q94" i="4" s="1"/>
  <c r="T94" i="4" s="1"/>
  <c r="U94" i="4" s="1"/>
  <c r="O95" i="4"/>
  <c r="Q95" i="4" s="1"/>
  <c r="T95" i="4" s="1"/>
  <c r="U95" i="4" s="1"/>
  <c r="O96" i="4"/>
  <c r="Q96" i="4" s="1"/>
  <c r="T96" i="4" s="1"/>
  <c r="U96" i="4" s="1"/>
  <c r="O97" i="4"/>
  <c r="Q97" i="4" s="1"/>
  <c r="T97" i="4" s="1"/>
  <c r="U97" i="4" s="1"/>
  <c r="O98" i="4"/>
  <c r="Q98" i="4" s="1"/>
  <c r="T98" i="4" s="1"/>
  <c r="U98" i="4" s="1"/>
  <c r="O99" i="4"/>
  <c r="Q99" i="4" s="1"/>
  <c r="T99" i="4" s="1"/>
  <c r="U99" i="4" s="1"/>
  <c r="O100" i="4"/>
  <c r="Q100" i="4" s="1"/>
  <c r="T100" i="4" s="1"/>
  <c r="U100" i="4" s="1"/>
  <c r="O101" i="4"/>
  <c r="Q101" i="4" s="1"/>
  <c r="T101" i="4" s="1"/>
  <c r="U101" i="4" s="1"/>
  <c r="O86" i="4"/>
  <c r="Q86" i="4" s="1"/>
  <c r="T86" i="4" s="1"/>
  <c r="U86" i="4" s="1"/>
  <c r="O85" i="4"/>
  <c r="Q85" i="4" s="1"/>
  <c r="T85" i="4" s="1"/>
  <c r="U85" i="4" s="1"/>
  <c r="O84" i="4"/>
  <c r="Q84" i="4" s="1"/>
  <c r="T84" i="4" s="1"/>
  <c r="U84" i="4" s="1"/>
  <c r="O83" i="4"/>
  <c r="Q83" i="4" s="1"/>
  <c r="T83" i="4" s="1"/>
  <c r="U83" i="4" s="1"/>
  <c r="O65" i="4"/>
  <c r="Q65" i="4" s="1"/>
  <c r="T65" i="4" s="1"/>
  <c r="U65" i="4" s="1"/>
  <c r="O66" i="4"/>
  <c r="Q66" i="4" s="1"/>
  <c r="T66" i="4" s="1"/>
  <c r="U66" i="4" s="1"/>
  <c r="O67" i="4"/>
  <c r="Q67" i="4" s="1"/>
  <c r="T67" i="4" s="1"/>
  <c r="U67" i="4" s="1"/>
  <c r="O68" i="4"/>
  <c r="Q68" i="4" s="1"/>
  <c r="T68" i="4" s="1"/>
  <c r="U68" i="4" s="1"/>
  <c r="O69" i="4"/>
  <c r="Q69" i="4" s="1"/>
  <c r="T69" i="4" s="1"/>
  <c r="U69" i="4" s="1"/>
  <c r="O70" i="4"/>
  <c r="Q70" i="4" s="1"/>
  <c r="T70" i="4" s="1"/>
  <c r="U70" i="4" s="1"/>
  <c r="O71" i="4"/>
  <c r="Q71" i="4" s="1"/>
  <c r="T71" i="4" s="1"/>
  <c r="U71" i="4" s="1"/>
  <c r="O72" i="4"/>
  <c r="Q72" i="4" s="1"/>
  <c r="T72" i="4" s="1"/>
  <c r="U72" i="4" s="1"/>
  <c r="O73" i="4"/>
  <c r="Q73" i="4" s="1"/>
  <c r="T73" i="4" s="1"/>
  <c r="U73" i="4" s="1"/>
  <c r="O74" i="4"/>
  <c r="Q74" i="4" s="1"/>
  <c r="T74" i="4" s="1"/>
  <c r="U74" i="4" s="1"/>
  <c r="O75" i="4"/>
  <c r="Q75" i="4" s="1"/>
  <c r="T75" i="4" s="1"/>
  <c r="U75" i="4" s="1"/>
  <c r="O76" i="4"/>
  <c r="Q76" i="4" s="1"/>
  <c r="T76" i="4" s="1"/>
  <c r="U76" i="4" s="1"/>
  <c r="O45" i="4"/>
  <c r="Q45" i="4" s="1"/>
  <c r="T45" i="4" s="1"/>
  <c r="U45" i="4" s="1"/>
  <c r="O46" i="4"/>
  <c r="Q46" i="4" s="1"/>
  <c r="T46" i="4" s="1"/>
  <c r="U46" i="4" s="1"/>
  <c r="O47" i="4"/>
  <c r="Q47" i="4" s="1"/>
  <c r="T47" i="4" s="1"/>
  <c r="U47" i="4" s="1"/>
  <c r="O48" i="4"/>
  <c r="Q48" i="4" s="1"/>
  <c r="T48" i="4" s="1"/>
  <c r="U48" i="4" s="1"/>
  <c r="O49" i="4"/>
  <c r="Q49" i="4" s="1"/>
  <c r="T49" i="4" s="1"/>
  <c r="U49" i="4" s="1"/>
  <c r="O50" i="4"/>
  <c r="Q50" i="4" s="1"/>
  <c r="T50" i="4" s="1"/>
  <c r="U50" i="4" s="1"/>
  <c r="O51" i="4"/>
  <c r="Q51" i="4" s="1"/>
  <c r="T51" i="4" s="1"/>
  <c r="U51" i="4" s="1"/>
  <c r="O52" i="4"/>
  <c r="Q52" i="4" s="1"/>
  <c r="T52" i="4" s="1"/>
  <c r="U52" i="4" s="1"/>
  <c r="O53" i="4"/>
  <c r="Q53" i="4" s="1"/>
  <c r="T53" i="4" s="1"/>
  <c r="U53" i="4" s="1"/>
  <c r="O54" i="4"/>
  <c r="Q54" i="4" s="1"/>
  <c r="T54" i="4" s="1"/>
  <c r="U54" i="4" s="1"/>
  <c r="O55" i="4"/>
  <c r="Q55" i="4" s="1"/>
  <c r="T55" i="4" s="1"/>
  <c r="U55" i="4" s="1"/>
  <c r="O56" i="4"/>
  <c r="Q56" i="4" s="1"/>
  <c r="T56" i="4" s="1"/>
  <c r="U56" i="4" s="1"/>
  <c r="O57" i="4"/>
  <c r="Q57" i="4" s="1"/>
  <c r="T57" i="4" s="1"/>
  <c r="U57" i="4" s="1"/>
  <c r="O58" i="4"/>
  <c r="Q58" i="4" s="1"/>
  <c r="T58" i="4" s="1"/>
  <c r="U58" i="4" s="1"/>
  <c r="O44" i="4"/>
  <c r="Q44" i="4" s="1"/>
  <c r="T44" i="4" s="1"/>
  <c r="U44" i="4" s="1"/>
  <c r="O42" i="4"/>
  <c r="Q42" i="4" s="1"/>
  <c r="T42" i="4" s="1"/>
  <c r="U42" i="4" s="1"/>
  <c r="O31" i="4"/>
  <c r="Q31" i="4" s="1"/>
  <c r="T31" i="4" s="1"/>
  <c r="U31" i="4" s="1"/>
  <c r="O32" i="4"/>
  <c r="Q32" i="4" s="1"/>
  <c r="T32" i="4" s="1"/>
  <c r="U32" i="4" s="1"/>
  <c r="O33" i="4"/>
  <c r="Q33" i="4" s="1"/>
  <c r="T33" i="4" s="1"/>
  <c r="U33" i="4" s="1"/>
  <c r="O34" i="4"/>
  <c r="Q34" i="4" s="1"/>
  <c r="T34" i="4" s="1"/>
  <c r="U34" i="4" s="1"/>
  <c r="O35" i="4"/>
  <c r="Q35" i="4" s="1"/>
  <c r="T35" i="4" s="1"/>
  <c r="U35" i="4" s="1"/>
  <c r="O36" i="4"/>
  <c r="Q36" i="4" s="1"/>
  <c r="T36" i="4" s="1"/>
  <c r="U36" i="4" s="1"/>
  <c r="O37" i="4"/>
  <c r="Q37" i="4" s="1"/>
  <c r="T37" i="4" s="1"/>
  <c r="U37" i="4" s="1"/>
  <c r="O38" i="4"/>
  <c r="Q38" i="4" s="1"/>
  <c r="T38" i="4" s="1"/>
  <c r="U38" i="4" s="1"/>
  <c r="O39" i="4"/>
  <c r="Q39" i="4" s="1"/>
  <c r="T39" i="4" s="1"/>
  <c r="U39" i="4" s="1"/>
  <c r="O40" i="4"/>
  <c r="Q40" i="4" s="1"/>
  <c r="T40" i="4" s="1"/>
  <c r="U40" i="4" s="1"/>
  <c r="O41" i="4"/>
  <c r="Q41" i="4" s="1"/>
  <c r="T41" i="4" s="1"/>
  <c r="U41" i="4" s="1"/>
  <c r="O30" i="4"/>
  <c r="Q30" i="4" s="1"/>
  <c r="T30" i="4" s="1"/>
  <c r="U30" i="4" s="1"/>
  <c r="O29" i="4"/>
  <c r="Q29" i="4" s="1"/>
  <c r="T29" i="4" s="1"/>
  <c r="U29" i="4" s="1"/>
  <c r="O28" i="4"/>
  <c r="Q28" i="4" s="1"/>
  <c r="T28" i="4" s="1"/>
  <c r="U28" i="4" s="1"/>
  <c r="O25" i="4"/>
  <c r="Q25" i="4" s="1"/>
  <c r="T25" i="4" s="1"/>
  <c r="U25" i="4" s="1"/>
  <c r="O24" i="4"/>
  <c r="Q24" i="4" s="1"/>
  <c r="T24" i="4" s="1"/>
  <c r="U24" i="4" s="1"/>
  <c r="O23" i="4"/>
  <c r="Q23" i="4" s="1"/>
  <c r="T23" i="4" s="1"/>
  <c r="U23" i="4" s="1"/>
  <c r="O20" i="4"/>
  <c r="Q20" i="4" s="1"/>
  <c r="T20" i="4" s="1"/>
  <c r="U20" i="4" s="1"/>
  <c r="O19" i="4"/>
  <c r="Q19" i="4" s="1"/>
  <c r="T19" i="4" s="1"/>
  <c r="U19" i="4" s="1"/>
  <c r="O18" i="4"/>
  <c r="Q18" i="4" s="1"/>
  <c r="T18" i="4" s="1"/>
  <c r="U18" i="4" s="1"/>
  <c r="O17" i="4"/>
  <c r="Q17" i="4" s="1"/>
  <c r="T17" i="4" s="1"/>
  <c r="U17" i="4" s="1"/>
  <c r="O16" i="4"/>
  <c r="Q16" i="4" s="1"/>
  <c r="T16" i="4" s="1"/>
  <c r="U16" i="4" s="1"/>
  <c r="O15" i="4"/>
  <c r="Q15" i="4" s="1"/>
  <c r="T15" i="4" s="1"/>
  <c r="U15" i="4" s="1"/>
  <c r="O14" i="4"/>
  <c r="Q14" i="4" s="1"/>
  <c r="T14" i="4" s="1"/>
  <c r="U14" i="4" s="1"/>
  <c r="O13" i="4"/>
  <c r="Q13" i="4" s="1"/>
  <c r="T13" i="4" s="1"/>
  <c r="U13" i="4" s="1"/>
  <c r="R320" i="4"/>
  <c r="S320" i="4" s="1"/>
  <c r="R260" i="4"/>
  <c r="S260" i="4" s="1"/>
  <c r="R236" i="4"/>
  <c r="S236" i="4" s="1"/>
  <c r="T441" i="4"/>
  <c r="O12" i="4"/>
  <c r="Q12" i="4" s="1"/>
  <c r="T12" i="4" s="1"/>
  <c r="U12" i="4" s="1"/>
  <c r="R12" i="4"/>
  <c r="S12" i="4" s="1"/>
  <c r="R369" i="4"/>
  <c r="S369" i="4" s="1"/>
  <c r="R368" i="4"/>
  <c r="S368" i="4" s="1"/>
  <c r="R367" i="4"/>
  <c r="S367" i="4" s="1"/>
  <c r="R366" i="4"/>
  <c r="S366" i="4" s="1"/>
  <c r="R365" i="4"/>
  <c r="S365" i="4" s="1"/>
  <c r="R364" i="4"/>
  <c r="S364" i="4" s="1"/>
  <c r="R363" i="4"/>
  <c r="S363" i="4" s="1"/>
  <c r="R362" i="4"/>
  <c r="S362" i="4" s="1"/>
  <c r="R361" i="4"/>
  <c r="S361" i="4" s="1"/>
  <c r="R357" i="4"/>
  <c r="S357" i="4" s="1"/>
  <c r="R356" i="4"/>
  <c r="S356" i="4" s="1"/>
  <c r="R353" i="4"/>
  <c r="S353" i="4" s="1"/>
  <c r="R352" i="4"/>
  <c r="S352" i="4" s="1"/>
  <c r="R351" i="4"/>
  <c r="S351" i="4" s="1"/>
  <c r="R350" i="4"/>
  <c r="S350" i="4" s="1"/>
  <c r="R349" i="4"/>
  <c r="S349" i="4" s="1"/>
  <c r="R348" i="4"/>
  <c r="S348" i="4" s="1"/>
  <c r="R347" i="4"/>
  <c r="S347" i="4" s="1"/>
  <c r="R346" i="4"/>
  <c r="S346" i="4" s="1"/>
  <c r="R345" i="4"/>
  <c r="S345" i="4" s="1"/>
  <c r="R340" i="4"/>
  <c r="S340" i="4" s="1"/>
  <c r="R339" i="4"/>
  <c r="S339" i="4" s="1"/>
  <c r="R338" i="4"/>
  <c r="S338" i="4" s="1"/>
  <c r="R337" i="4"/>
  <c r="S337" i="4" s="1"/>
  <c r="R336" i="4"/>
  <c r="S336" i="4" s="1"/>
  <c r="R333" i="4"/>
  <c r="S333" i="4" s="1"/>
  <c r="R332" i="4"/>
  <c r="S332" i="4" s="1"/>
  <c r="R330" i="4"/>
  <c r="S330" i="4" s="1"/>
  <c r="R329" i="4"/>
  <c r="S329" i="4" s="1"/>
  <c r="R328" i="4"/>
  <c r="S328" i="4" s="1"/>
  <c r="R327" i="4"/>
  <c r="S327" i="4" s="1"/>
  <c r="R326" i="4"/>
  <c r="S326" i="4" s="1"/>
  <c r="R325" i="4"/>
  <c r="S325" i="4" s="1"/>
  <c r="R324" i="4"/>
  <c r="S324" i="4" s="1"/>
  <c r="R321" i="4"/>
  <c r="S321" i="4" s="1"/>
  <c r="R319" i="4"/>
  <c r="S319" i="4" s="1"/>
  <c r="R312" i="4"/>
  <c r="S312" i="4" s="1"/>
  <c r="R311" i="4"/>
  <c r="S311" i="4" s="1"/>
  <c r="R308" i="4"/>
  <c r="S308" i="4" s="1"/>
  <c r="R307" i="4"/>
  <c r="S307" i="4" s="1"/>
  <c r="R306" i="4"/>
  <c r="S306" i="4" s="1"/>
  <c r="R304" i="4"/>
  <c r="S304" i="4" s="1"/>
  <c r="R303" i="4"/>
  <c r="S303" i="4" s="1"/>
  <c r="R301" i="4"/>
  <c r="S301" i="4" s="1"/>
  <c r="R298" i="4"/>
  <c r="S298" i="4" s="1"/>
  <c r="R296" i="4"/>
  <c r="S296" i="4" s="1"/>
  <c r="R290" i="4"/>
  <c r="S290" i="4" s="1"/>
  <c r="R288" i="4"/>
  <c r="S288" i="4" s="1"/>
  <c r="R287" i="4"/>
  <c r="S287" i="4" s="1"/>
  <c r="R286" i="4"/>
  <c r="S286" i="4" s="1"/>
  <c r="R285" i="4"/>
  <c r="S285" i="4" s="1"/>
  <c r="R284" i="4"/>
  <c r="S284" i="4" s="1"/>
  <c r="R283" i="4"/>
  <c r="S283" i="4" s="1"/>
  <c r="R282" i="4"/>
  <c r="S282" i="4" s="1"/>
  <c r="R281" i="4"/>
  <c r="S281" i="4" s="1"/>
  <c r="R280" i="4"/>
  <c r="S280" i="4" s="1"/>
  <c r="R279" i="4"/>
  <c r="S279" i="4" s="1"/>
  <c r="R278" i="4"/>
  <c r="S278" i="4" s="1"/>
  <c r="R276" i="4"/>
  <c r="S276" i="4" s="1"/>
  <c r="R275" i="4"/>
  <c r="S275" i="4" s="1"/>
  <c r="R274" i="4"/>
  <c r="S274" i="4" s="1"/>
  <c r="R273" i="4"/>
  <c r="S273" i="4" s="1"/>
  <c r="R272" i="4"/>
  <c r="S272" i="4" s="1"/>
  <c r="R271" i="4"/>
  <c r="S271" i="4" s="1"/>
  <c r="R270" i="4"/>
  <c r="S270" i="4" s="1"/>
  <c r="R268" i="4"/>
  <c r="S268" i="4" s="1"/>
  <c r="R267" i="4"/>
  <c r="S267" i="4" s="1"/>
  <c r="R264" i="4"/>
  <c r="S264" i="4" s="1"/>
  <c r="R262" i="4"/>
  <c r="S262" i="4" s="1"/>
  <c r="R256" i="4"/>
  <c r="S256" i="4" s="1"/>
  <c r="R254" i="4"/>
  <c r="S254" i="4" s="1"/>
  <c r="R253" i="4"/>
  <c r="S253" i="4" s="1"/>
  <c r="R252" i="4"/>
  <c r="S252" i="4" s="1"/>
  <c r="R251" i="4"/>
  <c r="S251" i="4" s="1"/>
  <c r="R250" i="4"/>
  <c r="S250" i="4" s="1"/>
  <c r="R249" i="4"/>
  <c r="S249" i="4" s="1"/>
  <c r="R248" i="4"/>
  <c r="S248" i="4" s="1"/>
  <c r="R247" i="4"/>
  <c r="S247" i="4" s="1"/>
  <c r="R246" i="4"/>
  <c r="S246" i="4" s="1"/>
  <c r="R245" i="4"/>
  <c r="S245" i="4" s="1"/>
  <c r="R244" i="4"/>
  <c r="S244" i="4" s="1"/>
  <c r="R242" i="4"/>
  <c r="S242" i="4" s="1"/>
  <c r="R241" i="4"/>
  <c r="S241" i="4" s="1"/>
  <c r="R240" i="4"/>
  <c r="S240" i="4" s="1"/>
  <c r="R239" i="4"/>
  <c r="S239" i="4" s="1"/>
  <c r="R238" i="4"/>
  <c r="S238" i="4" s="1"/>
  <c r="R237" i="4"/>
  <c r="S237" i="4" s="1"/>
  <c r="R234" i="4"/>
  <c r="S234" i="4" s="1"/>
  <c r="R233" i="4"/>
  <c r="S233" i="4" s="1"/>
  <c r="R231" i="4"/>
  <c r="S231" i="4" s="1"/>
  <c r="R230" i="4"/>
  <c r="S230" i="4" s="1"/>
  <c r="R226" i="4"/>
  <c r="S226" i="4" s="1"/>
  <c r="R223" i="4"/>
  <c r="S223" i="4" s="1"/>
  <c r="R221" i="4"/>
  <c r="S221" i="4" s="1"/>
  <c r="R220" i="4"/>
  <c r="S220" i="4" s="1"/>
  <c r="R219" i="4"/>
  <c r="S219" i="4" s="1"/>
  <c r="R218" i="4"/>
  <c r="S218" i="4" s="1"/>
  <c r="R217" i="4"/>
  <c r="S217" i="4" s="1"/>
  <c r="R214" i="4"/>
  <c r="S214" i="4" s="1"/>
  <c r="R213" i="4"/>
  <c r="S213" i="4" s="1"/>
  <c r="R212" i="4"/>
  <c r="S212" i="4" s="1"/>
  <c r="R211" i="4"/>
  <c r="S211" i="4" s="1"/>
  <c r="R210" i="4"/>
  <c r="S210" i="4" s="1"/>
  <c r="R209" i="4"/>
  <c r="S209" i="4" s="1"/>
  <c r="R200" i="4"/>
  <c r="S200" i="4" s="1"/>
  <c r="R199" i="4"/>
  <c r="S199" i="4" s="1"/>
  <c r="R198" i="4"/>
  <c r="S198" i="4" s="1"/>
  <c r="R197" i="4"/>
  <c r="S197" i="4" s="1"/>
  <c r="R196" i="4"/>
  <c r="S196" i="4" s="1"/>
  <c r="R195" i="4"/>
  <c r="S195" i="4" s="1"/>
  <c r="R194" i="4"/>
  <c r="S194" i="4" s="1"/>
  <c r="R193" i="4"/>
  <c r="S193" i="4" s="1"/>
  <c r="R192" i="4"/>
  <c r="S192" i="4" s="1"/>
  <c r="R191" i="4"/>
  <c r="S191" i="4" s="1"/>
  <c r="R190" i="4"/>
  <c r="S190" i="4" s="1"/>
  <c r="R189" i="4"/>
  <c r="S189" i="4" s="1"/>
  <c r="R188" i="4"/>
  <c r="S188" i="4" s="1"/>
  <c r="R185" i="4"/>
  <c r="S185" i="4" s="1"/>
  <c r="R184" i="4"/>
  <c r="S184" i="4" s="1"/>
  <c r="R183" i="4"/>
  <c r="S183" i="4" s="1"/>
  <c r="R182" i="4"/>
  <c r="S182" i="4" s="1"/>
  <c r="R181" i="4"/>
  <c r="S181" i="4" s="1"/>
  <c r="R180" i="4"/>
  <c r="S180" i="4" s="1"/>
  <c r="R179" i="4"/>
  <c r="S179" i="4" s="1"/>
  <c r="R178" i="4"/>
  <c r="S178" i="4" s="1"/>
  <c r="R177" i="4"/>
  <c r="S177" i="4" s="1"/>
  <c r="R176" i="4"/>
  <c r="S176" i="4" s="1"/>
  <c r="R175" i="4"/>
  <c r="S175" i="4" s="1"/>
  <c r="R174" i="4"/>
  <c r="S174" i="4" s="1"/>
  <c r="R173" i="4"/>
  <c r="S173" i="4" s="1"/>
  <c r="R172" i="4"/>
  <c r="S172" i="4" s="1"/>
  <c r="R171" i="4"/>
  <c r="S171" i="4" s="1"/>
  <c r="R170" i="4"/>
  <c r="S170" i="4" s="1"/>
  <c r="R169" i="4"/>
  <c r="S169" i="4" s="1"/>
  <c r="R165" i="4"/>
  <c r="S165" i="4" s="1"/>
  <c r="R164" i="4"/>
  <c r="S164" i="4" s="1"/>
  <c r="R162" i="4"/>
  <c r="S162" i="4" s="1"/>
  <c r="R161" i="4"/>
  <c r="S161" i="4" s="1"/>
  <c r="R160" i="4"/>
  <c r="S160" i="4" s="1"/>
  <c r="R159" i="4"/>
  <c r="S159" i="4" s="1"/>
  <c r="R156" i="4"/>
  <c r="S156" i="4" s="1"/>
  <c r="R152" i="4"/>
  <c r="S152" i="4" s="1"/>
  <c r="R151" i="4"/>
  <c r="S151" i="4" s="1"/>
  <c r="R150" i="4"/>
  <c r="S150" i="4" s="1"/>
  <c r="R149" i="4"/>
  <c r="S149" i="4" s="1"/>
  <c r="R146" i="4"/>
  <c r="S146" i="4" s="1"/>
  <c r="R144" i="4"/>
  <c r="S144" i="4" s="1"/>
  <c r="R143" i="4"/>
  <c r="S143" i="4" s="1"/>
  <c r="R142" i="4"/>
  <c r="S142" i="4" s="1"/>
  <c r="R141" i="4"/>
  <c r="S141" i="4" s="1"/>
  <c r="R139" i="4"/>
  <c r="S139" i="4" s="1"/>
  <c r="R138" i="4"/>
  <c r="S138" i="4" s="1"/>
  <c r="R137" i="4"/>
  <c r="S137" i="4" s="1"/>
  <c r="R136" i="4"/>
  <c r="S136" i="4" s="1"/>
  <c r="R135" i="4"/>
  <c r="S135" i="4" s="1"/>
  <c r="R134" i="4"/>
  <c r="S134" i="4" s="1"/>
  <c r="R133" i="4"/>
  <c r="S133" i="4" s="1"/>
  <c r="R132" i="4"/>
  <c r="S132" i="4" s="1"/>
  <c r="R131" i="4"/>
  <c r="S131" i="4" s="1"/>
  <c r="R130" i="4"/>
  <c r="S130" i="4" s="1"/>
  <c r="R129" i="4"/>
  <c r="S129" i="4" s="1"/>
  <c r="R128" i="4"/>
  <c r="S128" i="4" s="1"/>
  <c r="R127" i="4"/>
  <c r="S127" i="4" s="1"/>
  <c r="R126" i="4"/>
  <c r="S126" i="4" s="1"/>
  <c r="R125" i="4"/>
  <c r="S125" i="4" s="1"/>
  <c r="R124" i="4"/>
  <c r="S124" i="4" s="1"/>
  <c r="R123" i="4"/>
  <c r="S123" i="4" s="1"/>
  <c r="R122" i="4"/>
  <c r="S122" i="4" s="1"/>
  <c r="R121" i="4"/>
  <c r="S121" i="4" s="1"/>
  <c r="R120" i="4"/>
  <c r="S120" i="4" s="1"/>
  <c r="R119" i="4"/>
  <c r="S119" i="4" s="1"/>
  <c r="R118" i="4"/>
  <c r="S118" i="4" s="1"/>
  <c r="R117" i="4"/>
  <c r="S117" i="4" s="1"/>
  <c r="R116" i="4"/>
  <c r="S116" i="4" s="1"/>
  <c r="R115" i="4"/>
  <c r="S115" i="4" s="1"/>
  <c r="R112" i="4"/>
  <c r="S112" i="4" s="1"/>
  <c r="R110" i="4"/>
  <c r="S110" i="4" s="1"/>
  <c r="R106" i="4"/>
  <c r="S106" i="4" s="1"/>
  <c r="R105" i="4"/>
  <c r="S105" i="4" s="1"/>
  <c r="R104" i="4"/>
  <c r="S104" i="4" s="1"/>
  <c r="R103" i="4"/>
  <c r="S103" i="4" s="1"/>
  <c r="R102" i="4"/>
  <c r="S102" i="4" s="1"/>
  <c r="R101" i="4"/>
  <c r="S101" i="4" s="1"/>
  <c r="R100" i="4"/>
  <c r="S100" i="4" s="1"/>
  <c r="R99" i="4"/>
  <c r="S99" i="4" s="1"/>
  <c r="R98" i="4"/>
  <c r="S98" i="4" s="1"/>
  <c r="R97" i="4"/>
  <c r="S97" i="4" s="1"/>
  <c r="R96" i="4"/>
  <c r="S96" i="4" s="1"/>
  <c r="R95" i="4"/>
  <c r="S95" i="4" s="1"/>
  <c r="R94" i="4"/>
  <c r="S94" i="4" s="1"/>
  <c r="R93" i="4"/>
  <c r="S93" i="4" s="1"/>
  <c r="R92" i="4"/>
  <c r="S92" i="4" s="1"/>
  <c r="R91" i="4"/>
  <c r="S91" i="4" s="1"/>
  <c r="R90" i="4"/>
  <c r="S90" i="4" s="1"/>
  <c r="R89" i="4"/>
  <c r="S89" i="4" s="1"/>
  <c r="R88" i="4"/>
  <c r="S88" i="4" s="1"/>
  <c r="R87" i="4"/>
  <c r="S87" i="4" s="1"/>
  <c r="R86" i="4"/>
  <c r="S86" i="4" s="1"/>
  <c r="R85" i="4"/>
  <c r="S85" i="4" s="1"/>
  <c r="R84" i="4"/>
  <c r="S84" i="4" s="1"/>
  <c r="R83" i="4"/>
  <c r="S83" i="4" s="1"/>
  <c r="R76" i="4"/>
  <c r="S76" i="4" s="1"/>
  <c r="R75" i="4"/>
  <c r="S75" i="4" s="1"/>
  <c r="R74" i="4"/>
  <c r="S74" i="4" s="1"/>
  <c r="R73" i="4"/>
  <c r="S73" i="4" s="1"/>
  <c r="R72" i="4"/>
  <c r="S72" i="4" s="1"/>
  <c r="R71" i="4"/>
  <c r="S71" i="4" s="1"/>
  <c r="R70" i="4"/>
  <c r="S70" i="4" s="1"/>
  <c r="R69" i="4"/>
  <c r="S69" i="4" s="1"/>
  <c r="R68" i="4"/>
  <c r="S68" i="4" s="1"/>
  <c r="R67" i="4"/>
  <c r="S67" i="4" s="1"/>
  <c r="R66" i="4"/>
  <c r="S66" i="4" s="1"/>
  <c r="R65" i="4"/>
  <c r="S65" i="4" s="1"/>
  <c r="R64" i="4"/>
  <c r="S64" i="4" s="1"/>
  <c r="R63" i="4"/>
  <c r="S63" i="4" s="1"/>
  <c r="R59" i="4"/>
  <c r="S59" i="4" s="1"/>
  <c r="R58" i="4"/>
  <c r="S58" i="4" s="1"/>
  <c r="R57" i="4"/>
  <c r="S57" i="4" s="1"/>
  <c r="R56" i="4"/>
  <c r="S56" i="4" s="1"/>
  <c r="R55" i="4"/>
  <c r="S55" i="4" s="1"/>
  <c r="R54" i="4"/>
  <c r="S54" i="4" s="1"/>
  <c r="R53" i="4"/>
  <c r="S53" i="4" s="1"/>
  <c r="R52" i="4"/>
  <c r="S52" i="4" s="1"/>
  <c r="R51" i="4"/>
  <c r="S51" i="4" s="1"/>
  <c r="R50" i="4"/>
  <c r="S50" i="4" s="1"/>
  <c r="R49" i="4"/>
  <c r="S49" i="4" s="1"/>
  <c r="R48" i="4"/>
  <c r="S48" i="4" s="1"/>
  <c r="R47" i="4"/>
  <c r="S47" i="4" s="1"/>
  <c r="R46" i="4"/>
  <c r="S46" i="4" s="1"/>
  <c r="R45" i="4"/>
  <c r="S45" i="4" s="1"/>
  <c r="R44" i="4"/>
  <c r="S44" i="4" s="1"/>
  <c r="R42" i="4"/>
  <c r="S42" i="4" s="1"/>
  <c r="R41" i="4"/>
  <c r="S41" i="4" s="1"/>
  <c r="R40" i="4"/>
  <c r="S40" i="4" s="1"/>
  <c r="R39" i="4"/>
  <c r="S39" i="4" s="1"/>
  <c r="R38" i="4"/>
  <c r="S38" i="4" s="1"/>
  <c r="R37" i="4"/>
  <c r="S37" i="4" s="1"/>
  <c r="R36" i="4"/>
  <c r="S36" i="4" s="1"/>
  <c r="R35" i="4"/>
  <c r="S35" i="4" s="1"/>
  <c r="R34" i="4"/>
  <c r="S34" i="4" s="1"/>
  <c r="R33" i="4"/>
  <c r="S33" i="4" s="1"/>
  <c r="R32" i="4"/>
  <c r="S32" i="4" s="1"/>
  <c r="R31" i="4"/>
  <c r="S31" i="4" s="1"/>
  <c r="R30" i="4"/>
  <c r="S30" i="4" s="1"/>
  <c r="R29" i="4"/>
  <c r="S29" i="4" s="1"/>
  <c r="R28" i="4"/>
  <c r="S28" i="4" s="1"/>
  <c r="R25" i="4"/>
  <c r="S25" i="4" s="1"/>
  <c r="R24" i="4"/>
  <c r="S24" i="4" s="1"/>
  <c r="R23" i="4"/>
  <c r="S23" i="4" s="1"/>
  <c r="R20" i="4"/>
  <c r="S20" i="4" s="1"/>
  <c r="R19" i="4"/>
  <c r="S19" i="4" s="1"/>
  <c r="R18" i="4"/>
  <c r="S18" i="4" s="1"/>
  <c r="R17" i="4"/>
  <c r="S17" i="4" s="1"/>
  <c r="R16" i="4"/>
  <c r="S16" i="4" s="1"/>
  <c r="R15" i="4"/>
  <c r="S15" i="4" s="1"/>
  <c r="R14" i="4"/>
  <c r="S14" i="4" s="1"/>
  <c r="R13" i="4"/>
  <c r="S13" i="4" s="1"/>
</calcChain>
</file>

<file path=xl/sharedStrings.xml><?xml version="1.0" encoding="utf-8"?>
<sst xmlns="http://schemas.openxmlformats.org/spreadsheetml/2006/main" count="2527" uniqueCount="512">
  <si>
    <t>lfd. Nr.</t>
  </si>
  <si>
    <t>Raum-Nr</t>
  </si>
  <si>
    <t>VW</t>
  </si>
  <si>
    <t>EG</t>
  </si>
  <si>
    <t>WC</t>
  </si>
  <si>
    <t>Putzraum</t>
  </si>
  <si>
    <t>Empfang</t>
  </si>
  <si>
    <t>Büro</t>
  </si>
  <si>
    <t>Flur</t>
  </si>
  <si>
    <t>Eingangshalle</t>
  </si>
  <si>
    <t>1. OG</t>
  </si>
  <si>
    <t>Teeküche</t>
  </si>
  <si>
    <t>Kleiner Sitzungssaal</t>
  </si>
  <si>
    <t>Besprechung</t>
  </si>
  <si>
    <t>Treppenhaus</t>
  </si>
  <si>
    <t>2. OG</t>
  </si>
  <si>
    <t>Abstellraum</t>
  </si>
  <si>
    <t>F9</t>
  </si>
  <si>
    <t>F9.001</t>
  </si>
  <si>
    <t>F9.002</t>
  </si>
  <si>
    <t>F9.003</t>
  </si>
  <si>
    <t>F9.004</t>
  </si>
  <si>
    <t>F9.005</t>
  </si>
  <si>
    <t>F9.006</t>
  </si>
  <si>
    <t>F9.007</t>
  </si>
  <si>
    <t>F9.008</t>
  </si>
  <si>
    <t>F9.009</t>
  </si>
  <si>
    <t>F9.010</t>
  </si>
  <si>
    <t>F9.011</t>
  </si>
  <si>
    <t>F9.012</t>
  </si>
  <si>
    <t>Windfang</t>
  </si>
  <si>
    <t>F9.101</t>
  </si>
  <si>
    <t>F9.102</t>
  </si>
  <si>
    <t>F9.103</t>
  </si>
  <si>
    <t>F9.104</t>
  </si>
  <si>
    <t>F9.105</t>
  </si>
  <si>
    <t>F9.106</t>
  </si>
  <si>
    <t>F9.107</t>
  </si>
  <si>
    <t>F9.108</t>
  </si>
  <si>
    <t>F9.109</t>
  </si>
  <si>
    <t>F9.110</t>
  </si>
  <si>
    <t>F9.111</t>
  </si>
  <si>
    <t>F10</t>
  </si>
  <si>
    <t>UG</t>
  </si>
  <si>
    <t>F10.U01</t>
  </si>
  <si>
    <t>F10.U02</t>
  </si>
  <si>
    <t>F10.U03</t>
  </si>
  <si>
    <t>F10.U04</t>
  </si>
  <si>
    <t>F10.U05</t>
  </si>
  <si>
    <t>F10.U06</t>
  </si>
  <si>
    <t>F10.U07</t>
  </si>
  <si>
    <t>F10.U08</t>
  </si>
  <si>
    <t>F10.U09</t>
  </si>
  <si>
    <t>F10.U10</t>
  </si>
  <si>
    <t>F10.U11</t>
  </si>
  <si>
    <t>F10.U12</t>
  </si>
  <si>
    <t>F10.U13</t>
  </si>
  <si>
    <t>F10.U14</t>
  </si>
  <si>
    <t>Treppe</t>
  </si>
  <si>
    <t>F10.001</t>
  </si>
  <si>
    <t>F10.002</t>
  </si>
  <si>
    <t>F10.003</t>
  </si>
  <si>
    <t>F10.004</t>
  </si>
  <si>
    <t>F10.005</t>
  </si>
  <si>
    <t>F10.006</t>
  </si>
  <si>
    <t>F10.007</t>
  </si>
  <si>
    <t>F10.008</t>
  </si>
  <si>
    <t>F10.009</t>
  </si>
  <si>
    <t>F10.010</t>
  </si>
  <si>
    <t>F10.011</t>
  </si>
  <si>
    <t>F10.012</t>
  </si>
  <si>
    <t>F10.013</t>
  </si>
  <si>
    <t>F10.014</t>
  </si>
  <si>
    <t>F10.015</t>
  </si>
  <si>
    <t>F10.016</t>
  </si>
  <si>
    <t>F10.017</t>
  </si>
  <si>
    <t>F10.018</t>
  </si>
  <si>
    <t>F10.019</t>
  </si>
  <si>
    <t>F10.020</t>
  </si>
  <si>
    <t>F10.021</t>
  </si>
  <si>
    <t>F10.022</t>
  </si>
  <si>
    <t>Aufzugskabine</t>
  </si>
  <si>
    <t>F10.101</t>
  </si>
  <si>
    <t>F10.102</t>
  </si>
  <si>
    <t>F10.103</t>
  </si>
  <si>
    <t>F10.104</t>
  </si>
  <si>
    <t>F10.105</t>
  </si>
  <si>
    <t>F10.106</t>
  </si>
  <si>
    <t>F10.107</t>
  </si>
  <si>
    <t>F10.108</t>
  </si>
  <si>
    <t>F10.109</t>
  </si>
  <si>
    <t>F10.110</t>
  </si>
  <si>
    <t>F10.111</t>
  </si>
  <si>
    <t>F10.114</t>
  </si>
  <si>
    <t>F10.115</t>
  </si>
  <si>
    <t>F10.116</t>
  </si>
  <si>
    <t>F10.117</t>
  </si>
  <si>
    <t>F10.118</t>
  </si>
  <si>
    <t>F10.119</t>
  </si>
  <si>
    <t>F10.120</t>
  </si>
  <si>
    <t>F10.121</t>
  </si>
  <si>
    <t>F10.122</t>
  </si>
  <si>
    <t>F10.123</t>
  </si>
  <si>
    <t>F10.124</t>
  </si>
  <si>
    <t>F10.201</t>
  </si>
  <si>
    <t>F10.202</t>
  </si>
  <si>
    <t>F10.203</t>
  </si>
  <si>
    <t>F10.204</t>
  </si>
  <si>
    <t>F10.205</t>
  </si>
  <si>
    <t>F10.206</t>
  </si>
  <si>
    <t>F10.207</t>
  </si>
  <si>
    <t>F10.208</t>
  </si>
  <si>
    <t>F10.209</t>
  </si>
  <si>
    <t>F10.210</t>
  </si>
  <si>
    <t>F10.211</t>
  </si>
  <si>
    <t>F10.212</t>
  </si>
  <si>
    <t>F10.213</t>
  </si>
  <si>
    <t>Registratur</t>
  </si>
  <si>
    <t>WI</t>
  </si>
  <si>
    <t>Flur WC - Bereich</t>
  </si>
  <si>
    <t>Stuhllager / ZBV</t>
  </si>
  <si>
    <t>Technikraum</t>
  </si>
  <si>
    <t>Vorraum / Garderrobe</t>
  </si>
  <si>
    <t>Großer Sitzungssaal</t>
  </si>
  <si>
    <t>Lehrerzimmer</t>
  </si>
  <si>
    <t>Vorzimmer</t>
  </si>
  <si>
    <t>Schulleiter</t>
  </si>
  <si>
    <t>Lehrmittelraum</t>
  </si>
  <si>
    <t>Klassenraum</t>
  </si>
  <si>
    <t>Gruppenraum</t>
  </si>
  <si>
    <t>Nebenraum</t>
  </si>
  <si>
    <t>Werkraum</t>
  </si>
  <si>
    <t>Gallerie - Pausenhalle</t>
  </si>
  <si>
    <t>Spielbereich</t>
  </si>
  <si>
    <t>Fluchtbalkon</t>
  </si>
  <si>
    <t>Fluchttreppen</t>
  </si>
  <si>
    <t>Gallerietreppe</t>
  </si>
  <si>
    <t>W4</t>
  </si>
  <si>
    <t>Küche</t>
  </si>
  <si>
    <t>Gr. Konferenzraum</t>
  </si>
  <si>
    <t>Garderobe</t>
  </si>
  <si>
    <t>Kl. Konferenzraum</t>
  </si>
  <si>
    <t>WI.04</t>
  </si>
  <si>
    <t>WI.03</t>
  </si>
  <si>
    <t>WI.02</t>
  </si>
  <si>
    <t>WI.01</t>
  </si>
  <si>
    <t>WI.11</t>
  </si>
  <si>
    <t>WI.12</t>
  </si>
  <si>
    <t>WI.13</t>
  </si>
  <si>
    <t>WI.14</t>
  </si>
  <si>
    <t>WI.15</t>
  </si>
  <si>
    <t>W4.001</t>
  </si>
  <si>
    <t>W4.002</t>
  </si>
  <si>
    <t>W4.003</t>
  </si>
  <si>
    <t>W4.004</t>
  </si>
  <si>
    <t>W4.005</t>
  </si>
  <si>
    <t>W4.006</t>
  </si>
  <si>
    <t>W4.007</t>
  </si>
  <si>
    <t>W4.007a</t>
  </si>
  <si>
    <t>VW.001</t>
  </si>
  <si>
    <t>VW.002</t>
  </si>
  <si>
    <t>VW.003</t>
  </si>
  <si>
    <t>VW.004</t>
  </si>
  <si>
    <t>VW.005</t>
  </si>
  <si>
    <t>VW.007</t>
  </si>
  <si>
    <t>VW.008</t>
  </si>
  <si>
    <t>VW.009</t>
  </si>
  <si>
    <t>VW.010</t>
  </si>
  <si>
    <t>VW.101</t>
  </si>
  <si>
    <t>VW.102</t>
  </si>
  <si>
    <t>VW.103</t>
  </si>
  <si>
    <t>VW.104</t>
  </si>
  <si>
    <t>VW.105</t>
  </si>
  <si>
    <t>VW.106</t>
  </si>
  <si>
    <t>VW.107</t>
  </si>
  <si>
    <t>VW.108</t>
  </si>
  <si>
    <t>VW.109</t>
  </si>
  <si>
    <t>VW.110</t>
  </si>
  <si>
    <t>VW.111</t>
  </si>
  <si>
    <t>VW.112</t>
  </si>
  <si>
    <t>VW.113</t>
  </si>
  <si>
    <t>VW.201</t>
  </si>
  <si>
    <t>VW.202</t>
  </si>
  <si>
    <t>VW.203</t>
  </si>
  <si>
    <t>VW.204</t>
  </si>
  <si>
    <t>VW.205</t>
  </si>
  <si>
    <t>VW.206</t>
  </si>
  <si>
    <t>VW.207</t>
  </si>
  <si>
    <t>VW.208</t>
  </si>
  <si>
    <t>VW.209</t>
  </si>
  <si>
    <t>VW.211</t>
  </si>
  <si>
    <t>VW.213</t>
  </si>
  <si>
    <t>VW.214</t>
  </si>
  <si>
    <t>VW.215</t>
  </si>
  <si>
    <t xml:space="preserve">Erste Hilfe </t>
  </si>
  <si>
    <t>F7</t>
  </si>
  <si>
    <t>F07.U01</t>
  </si>
  <si>
    <t>Technik</t>
  </si>
  <si>
    <t>F07.U02</t>
  </si>
  <si>
    <t>Lager</t>
  </si>
  <si>
    <t>F07.U03</t>
  </si>
  <si>
    <t>F07.U04</t>
  </si>
  <si>
    <t>F07.U05</t>
  </si>
  <si>
    <t>F07.U06</t>
  </si>
  <si>
    <t>F07.U07</t>
  </si>
  <si>
    <t>F07.U08</t>
  </si>
  <si>
    <t>F07.U10</t>
  </si>
  <si>
    <t>F07.U11</t>
  </si>
  <si>
    <t>F07.U12</t>
  </si>
  <si>
    <t>F07.U14</t>
  </si>
  <si>
    <t>F07.003</t>
  </si>
  <si>
    <t>F07.005</t>
  </si>
  <si>
    <t>F07.006a</t>
  </si>
  <si>
    <t>F07.006b</t>
  </si>
  <si>
    <t>F07.007</t>
  </si>
  <si>
    <t>F07.008</t>
  </si>
  <si>
    <t>F07.009</t>
  </si>
  <si>
    <t>F07.010</t>
  </si>
  <si>
    <t>F07.011</t>
  </si>
  <si>
    <t>F07.012</t>
  </si>
  <si>
    <t>EDV</t>
  </si>
  <si>
    <t>F07.014</t>
  </si>
  <si>
    <t>F07.015</t>
  </si>
  <si>
    <t>F07.016</t>
  </si>
  <si>
    <t>F07.017</t>
  </si>
  <si>
    <t>F07.018</t>
  </si>
  <si>
    <t>F07.019</t>
  </si>
  <si>
    <t>F07.020a</t>
  </si>
  <si>
    <t>F07.020b</t>
  </si>
  <si>
    <t>F07.021a</t>
  </si>
  <si>
    <t>F07.021b</t>
  </si>
  <si>
    <t>1.OG</t>
  </si>
  <si>
    <t>F07.101</t>
  </si>
  <si>
    <t>F07.104</t>
  </si>
  <si>
    <t>F07.105</t>
  </si>
  <si>
    <t>ZBV</t>
  </si>
  <si>
    <t>F07.106</t>
  </si>
  <si>
    <t>F07.107</t>
  </si>
  <si>
    <t>F07.108</t>
  </si>
  <si>
    <t>F07.109</t>
  </si>
  <si>
    <t>F07.110</t>
  </si>
  <si>
    <t>F07.111</t>
  </si>
  <si>
    <t>F07.112</t>
  </si>
  <si>
    <t>F07.114</t>
  </si>
  <si>
    <t>F07.115</t>
  </si>
  <si>
    <t>F07.116</t>
  </si>
  <si>
    <t>F07.117</t>
  </si>
  <si>
    <t>F07.118</t>
  </si>
  <si>
    <t>F07.119</t>
  </si>
  <si>
    <t>F07.120</t>
  </si>
  <si>
    <t>F07.121</t>
  </si>
  <si>
    <t>F07.122</t>
  </si>
  <si>
    <t>F07.123</t>
  </si>
  <si>
    <t>2.OG</t>
  </si>
  <si>
    <t>F07.201</t>
  </si>
  <si>
    <t>F07.203</t>
  </si>
  <si>
    <t>F07.204a</t>
  </si>
  <si>
    <t>F07.205</t>
  </si>
  <si>
    <t>F07.206</t>
  </si>
  <si>
    <t>EDV-Schulung</t>
  </si>
  <si>
    <t>F07.207</t>
  </si>
  <si>
    <t>F07.208</t>
  </si>
  <si>
    <t>F07.209</t>
  </si>
  <si>
    <t>EDV-Lager</t>
  </si>
  <si>
    <t>F07.210</t>
  </si>
  <si>
    <t>F07.211</t>
  </si>
  <si>
    <t>F07.212</t>
  </si>
  <si>
    <t>F07.213</t>
  </si>
  <si>
    <t>Rechenzentrum</t>
  </si>
  <si>
    <t>F07.214</t>
  </si>
  <si>
    <t>Hausmeisterbüro</t>
  </si>
  <si>
    <t>Sozialraum</t>
  </si>
  <si>
    <t>Raumkategorie</t>
  </si>
  <si>
    <t>Mo</t>
  </si>
  <si>
    <t>Di</t>
  </si>
  <si>
    <t>Mi</t>
  </si>
  <si>
    <t>Do</t>
  </si>
  <si>
    <t>Einzelausführung</t>
  </si>
  <si>
    <t>Etage/
Ebene</t>
  </si>
  <si>
    <t>Raumbezeichnung/
Nutzung</t>
  </si>
  <si>
    <t>Allgemeine Angabe zu den Objekt-/Raumangaben</t>
  </si>
  <si>
    <t>Reini-
gungs-
fläche/
Jahr 
in m²</t>
  </si>
  <si>
    <t>Leistung
in
Std./Jahr</t>
  </si>
  <si>
    <t>Leistung
in
m²/h</t>
  </si>
  <si>
    <t>Min./ Ausführ-
ung</t>
  </si>
  <si>
    <t>Einzel-
preis/
Ausführ-
ung</t>
  </si>
  <si>
    <t>Jahres-
leistung
in Std.</t>
  </si>
  <si>
    <t>Jahres-
gesamt-
Preis</t>
  </si>
  <si>
    <t>WC-Herren</t>
  </si>
  <si>
    <t>WC-Damen</t>
  </si>
  <si>
    <t>VW.210</t>
  </si>
  <si>
    <t>2F1</t>
  </si>
  <si>
    <t>Aufzug</t>
  </si>
  <si>
    <t>1F1</t>
  </si>
  <si>
    <t>Sanitär</t>
  </si>
  <si>
    <t>Verkehrsfläche</t>
  </si>
  <si>
    <t>Lager EDV</t>
  </si>
  <si>
    <t>0T2</t>
  </si>
  <si>
    <t>0F2</t>
  </si>
  <si>
    <t>0F3</t>
  </si>
  <si>
    <t>0AZ</t>
  </si>
  <si>
    <t>0F1</t>
  </si>
  <si>
    <t>0F4</t>
  </si>
  <si>
    <t>0T1</t>
  </si>
  <si>
    <t>1F2</t>
  </si>
  <si>
    <t>F10.112</t>
  </si>
  <si>
    <t>F10.113</t>
  </si>
  <si>
    <t>1T1</t>
  </si>
  <si>
    <t>1F3</t>
  </si>
  <si>
    <t>WC-Beh.</t>
  </si>
  <si>
    <t>1T3</t>
  </si>
  <si>
    <t>2T2</t>
  </si>
  <si>
    <t>2F2</t>
  </si>
  <si>
    <t>2F3</t>
  </si>
  <si>
    <t>2T3</t>
  </si>
  <si>
    <t>WC - Herren</t>
  </si>
  <si>
    <t>WC - Damen</t>
  </si>
  <si>
    <t>KS</t>
  </si>
  <si>
    <t>Lager Kasse</t>
  </si>
  <si>
    <t>Materiallager</t>
  </si>
  <si>
    <t>Lager RS</t>
  </si>
  <si>
    <t>UT1</t>
  </si>
  <si>
    <t>UF1</t>
  </si>
  <si>
    <t>UF2</t>
  </si>
  <si>
    <t>UF3</t>
  </si>
  <si>
    <t>Lager Altregistratur</t>
  </si>
  <si>
    <t>Lager Möbel</t>
  </si>
  <si>
    <t>F07.U9a</t>
  </si>
  <si>
    <t>F07.U9b</t>
  </si>
  <si>
    <t>Lager BFV</t>
  </si>
  <si>
    <t>Labor FFB</t>
  </si>
  <si>
    <t>Lager FFB</t>
  </si>
  <si>
    <t>F07.U13a</t>
  </si>
  <si>
    <t>F07.U13b</t>
  </si>
  <si>
    <t>F07.001</t>
  </si>
  <si>
    <t>F07.002a</t>
  </si>
  <si>
    <t>F07.002b</t>
  </si>
  <si>
    <t>F07.004a</t>
  </si>
  <si>
    <t>F07.004b</t>
  </si>
  <si>
    <t>F07.013a</t>
  </si>
  <si>
    <t>F07.013b</t>
  </si>
  <si>
    <t>F07.102a</t>
  </si>
  <si>
    <t>F07.102b</t>
  </si>
  <si>
    <t>F07.103a</t>
  </si>
  <si>
    <t>F07.103b</t>
  </si>
  <si>
    <t>F07.113a</t>
  </si>
  <si>
    <t>F07.113b</t>
  </si>
  <si>
    <t>1T2</t>
  </si>
  <si>
    <t>F07.202</t>
  </si>
  <si>
    <t>Dachraum</t>
  </si>
  <si>
    <t>F07.204b</t>
  </si>
  <si>
    <t>BTPräsident</t>
  </si>
  <si>
    <t>Vorz. BTPräsident</t>
  </si>
  <si>
    <t>BTP/DBV</t>
  </si>
  <si>
    <t>DBV</t>
  </si>
  <si>
    <t>Vorz. DBV</t>
  </si>
  <si>
    <t>0E</t>
  </si>
  <si>
    <t>Lager PB/GL/ÖR</t>
  </si>
  <si>
    <t>Podest (oh. Treppe)</t>
  </si>
  <si>
    <t>Altregistratur HV</t>
  </si>
  <si>
    <t>Treppen, Podeste</t>
  </si>
  <si>
    <t>0T1b</t>
  </si>
  <si>
    <t>0T1a</t>
  </si>
  <si>
    <t>0T3a</t>
  </si>
  <si>
    <t>0T3b</t>
  </si>
  <si>
    <t>0T4a</t>
  </si>
  <si>
    <t>0T4b</t>
  </si>
  <si>
    <t>Lager Hausmeister</t>
  </si>
  <si>
    <t>Technik Elektro</t>
  </si>
  <si>
    <t>Technik Heizung</t>
  </si>
  <si>
    <t>Technik Heizzentr.</t>
  </si>
  <si>
    <t>Technik Masch.-raum</t>
  </si>
  <si>
    <t>Technik ZBV</t>
  </si>
  <si>
    <t>Technik Elektrik</t>
  </si>
  <si>
    <t>Technik BMZ</t>
  </si>
  <si>
    <t>Technik Hausanschl.</t>
  </si>
  <si>
    <t>Technik EDV</t>
  </si>
  <si>
    <t>Technik ITV</t>
  </si>
  <si>
    <t>Technik ELT</t>
  </si>
  <si>
    <t>Technik RZ begehbar</t>
  </si>
  <si>
    <t>Treppenhaus o. Treppen</t>
  </si>
  <si>
    <t>2T1a</t>
  </si>
  <si>
    <t>2T1b</t>
  </si>
  <si>
    <t>Technik Elektroverteilung</t>
  </si>
  <si>
    <t>Putzraum/Lager</t>
  </si>
  <si>
    <t>1F4</t>
  </si>
  <si>
    <t>Podest</t>
  </si>
  <si>
    <t>Treppe zum DG</t>
  </si>
  <si>
    <t>2F1a</t>
  </si>
  <si>
    <t>2F1c</t>
  </si>
  <si>
    <t>2F1b</t>
  </si>
  <si>
    <t>Lager Sicherheitsbel.</t>
  </si>
  <si>
    <t>Technik RZ</t>
  </si>
  <si>
    <t>2T1c</t>
  </si>
  <si>
    <t>Flur ohne Treppe z. OG</t>
  </si>
  <si>
    <t>Foyer</t>
  </si>
  <si>
    <t>Ge-
bäude/
Objekt</t>
  </si>
  <si>
    <t>Fr
-
So</t>
  </si>
  <si>
    <t>Ausführung:</t>
  </si>
  <si>
    <t>WC-Damen Vorraum</t>
  </si>
  <si>
    <t>WC-Herren Vorraum</t>
  </si>
  <si>
    <t>nur nach Beauftragung</t>
  </si>
  <si>
    <t xml:space="preserve">(Fluchtweg F09) </t>
  </si>
  <si>
    <t>Reinigung durch KU</t>
  </si>
  <si>
    <t>VW.006</t>
  </si>
  <si>
    <t>Art der Fenster</t>
  </si>
  <si>
    <t>lichtes
Rohbau-
maß
in m²</t>
  </si>
  <si>
    <t>ISO-Glas</t>
  </si>
  <si>
    <t>Kastenfenster</t>
  </si>
  <si>
    <t>Verb.fenster</t>
  </si>
  <si>
    <t>Verbundglas</t>
  </si>
  <si>
    <t>Verbundglas/ISO-Glas</t>
  </si>
  <si>
    <t>F8</t>
  </si>
  <si>
    <t>Flur 1</t>
  </si>
  <si>
    <t>Flur 2</t>
  </si>
  <si>
    <t>Lager (Büro 1)</t>
  </si>
  <si>
    <t>Lager (Büro 2)</t>
  </si>
  <si>
    <t>Lager (Büro 3)</t>
  </si>
  <si>
    <r>
      <t>ISO-Glas/</t>
    </r>
    <r>
      <rPr>
        <sz val="7"/>
        <color indexed="8"/>
        <rFont val="Arial"/>
        <family val="2"/>
      </rPr>
      <t>Türen</t>
    </r>
  </si>
  <si>
    <t>ISO-Glas/Tür</t>
  </si>
  <si>
    <t>Verbundglas/Tür</t>
  </si>
  <si>
    <t>Tür</t>
  </si>
  <si>
    <t xml:space="preserve">Windfang, Tür </t>
  </si>
  <si>
    <t>ange-
nommene
Anzahl der
Reinigungen
pro Jahr</t>
  </si>
  <si>
    <t>15a</t>
  </si>
  <si>
    <t>WC-Mädchen</t>
  </si>
  <si>
    <t>WC-Jungen</t>
  </si>
  <si>
    <t>Lager / Kopierzimmer</t>
  </si>
  <si>
    <t>BFV</t>
  </si>
  <si>
    <t>F11</t>
  </si>
  <si>
    <t>Elektro</t>
  </si>
  <si>
    <t>IT/EDV</t>
  </si>
  <si>
    <t>Beh. WC</t>
  </si>
  <si>
    <t>F11.U13</t>
  </si>
  <si>
    <t>F11.U14</t>
  </si>
  <si>
    <t>F11.U15</t>
  </si>
  <si>
    <t>F11.U16</t>
  </si>
  <si>
    <t>F11.U17</t>
  </si>
  <si>
    <t>F11.U18</t>
  </si>
  <si>
    <t xml:space="preserve">Flur </t>
  </si>
  <si>
    <t>F11.001</t>
  </si>
  <si>
    <t>F11.002</t>
  </si>
  <si>
    <t>F11.003</t>
  </si>
  <si>
    <t>F11.004</t>
  </si>
  <si>
    <t>F11.005</t>
  </si>
  <si>
    <t>F11.006</t>
  </si>
  <si>
    <t>F11.007.a</t>
  </si>
  <si>
    <t>F11.007.b</t>
  </si>
  <si>
    <t>F11.008</t>
  </si>
  <si>
    <t>Kopierer</t>
  </si>
  <si>
    <t>F11.009</t>
  </si>
  <si>
    <t>F11.010</t>
  </si>
  <si>
    <t>F11.011</t>
  </si>
  <si>
    <t>F11.012</t>
  </si>
  <si>
    <t>F11.013</t>
  </si>
  <si>
    <t>F11.014</t>
  </si>
  <si>
    <t>F11.015</t>
  </si>
  <si>
    <t>F11.016</t>
  </si>
  <si>
    <t>F11.017</t>
  </si>
  <si>
    <t>F11.018</t>
  </si>
  <si>
    <t>F11.019</t>
  </si>
  <si>
    <t>OAZ</t>
  </si>
  <si>
    <t>OG</t>
  </si>
  <si>
    <t>F11.101</t>
  </si>
  <si>
    <t>F11.102</t>
  </si>
  <si>
    <t>F11.103</t>
  </si>
  <si>
    <t>F11.104</t>
  </si>
  <si>
    <t>F11.105</t>
  </si>
  <si>
    <t>F11.106</t>
  </si>
  <si>
    <t>F11.107.a</t>
  </si>
  <si>
    <t>F11.107.b</t>
  </si>
  <si>
    <t>F11.108</t>
  </si>
  <si>
    <t>F11.109</t>
  </si>
  <si>
    <t>F11.110</t>
  </si>
  <si>
    <t>F11.111</t>
  </si>
  <si>
    <t>F11.112</t>
  </si>
  <si>
    <t>F11.113</t>
  </si>
  <si>
    <t>F11.114</t>
  </si>
  <si>
    <t>F11.115</t>
  </si>
  <si>
    <t>F11.116</t>
  </si>
  <si>
    <t>F11.117</t>
  </si>
  <si>
    <t>F11.118</t>
  </si>
  <si>
    <t>F11.119</t>
  </si>
  <si>
    <t>ISO-Festverglasung</t>
  </si>
  <si>
    <t>Brücke</t>
  </si>
  <si>
    <t>ÊG - 2.OG</t>
  </si>
  <si>
    <t xml:space="preserve">Gläsflächen </t>
  </si>
  <si>
    <t xml:space="preserve">Verbindung F10/F11 </t>
  </si>
  <si>
    <t>Festverglasung</t>
  </si>
  <si>
    <t>Aufzug (Sonderglas)</t>
  </si>
  <si>
    <t>VW.011</t>
  </si>
  <si>
    <t>VW.012</t>
  </si>
  <si>
    <t>W4.101</t>
  </si>
  <si>
    <t>W4.102</t>
  </si>
  <si>
    <t>W4.103</t>
  </si>
  <si>
    <t>W4.104</t>
  </si>
  <si>
    <t>W4.105</t>
  </si>
  <si>
    <t>W4.106</t>
  </si>
  <si>
    <t>W4.107</t>
  </si>
  <si>
    <t>W4.108</t>
  </si>
  <si>
    <r>
      <t xml:space="preserve">Reinigungskosten pro Jahr:
</t>
    </r>
    <r>
      <rPr>
        <b/>
        <sz val="7"/>
        <rFont val="Arial"/>
        <family val="2"/>
      </rPr>
      <t>FESTPREIS bis 31.12.2026, danach Anpassung gem. § 11 Abs. 2 des Reinigungsvertrages</t>
    </r>
  </si>
  <si>
    <t>Stundensatz
(Mischpreis
1.1.26-31.12.26):</t>
  </si>
  <si>
    <t>Bitte die Kalkulation der (Misch-)Stundensätze (SVS-Kalklulation) beifügen!</t>
  </si>
  <si>
    <t>Datum, Ort</t>
  </si>
  <si>
    <t>Unterschrift</t>
  </si>
  <si>
    <t>Firma</t>
  </si>
  <si>
    <t>Jahrespreis Glasreinigung (1 Reinigungsgang) gem. Anlage 3 (einschl. Objektleitung) netto:</t>
  </si>
  <si>
    <t>Ausfüllhinweise:</t>
  </si>
  <si>
    <r>
      <t xml:space="preserve">In den </t>
    </r>
    <r>
      <rPr>
        <b/>
        <sz val="7"/>
        <rFont val="Arial"/>
        <family val="2"/>
      </rPr>
      <t>hellblau</t>
    </r>
    <r>
      <rPr>
        <sz val="7"/>
        <rFont val="Arial"/>
        <family val="2"/>
      </rPr>
      <t xml:space="preserve"> hinterlegten Zellen geben Sie bitte die von Ihnen kalkulierte Leistung in m²/h ein.</t>
    </r>
  </si>
  <si>
    <t>Weitere Zellen sind von Ihnen nicht auszufüllen.</t>
  </si>
  <si>
    <r>
      <t xml:space="preserve">Bitte geben Sie in der </t>
    </r>
    <r>
      <rPr>
        <b/>
        <sz val="7"/>
        <rFont val="Arial"/>
        <family val="2"/>
      </rPr>
      <t>gelb</t>
    </r>
    <r>
      <rPr>
        <sz val="7"/>
        <rFont val="Arial"/>
        <family val="2"/>
      </rPr>
      <t xml:space="preserve"> hinterlegten Zelle den von Ihnen kalkulierten durchschnittl. Stundenverrechnungssatz (Mischpreis) für Ihre produktiven Reinigungskräfte (einschließlich unproduktiver Objektleitung) ein.</t>
    </r>
  </si>
  <si>
    <t>Glasreinigung (LOS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</si>
</sst>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sz val="7"/>
      <color rgb="FFFF0000"/>
      <name val="Arial"/>
      <family val="2"/>
    </font>
    <font>
      <b/>
      <sz val="7"/>
      <color theme="1"/>
      <name val="Arial"/>
      <family val="2"/>
    </font>
    <font>
      <b/>
      <u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2" borderId="2" xfId="1" applyFont="1" applyFill="1" applyBorder="1" applyProtection="1">
      <protection locked="0"/>
    </xf>
    <xf numFmtId="0" fontId="3" fillId="3" borderId="2" xfId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2" fontId="3" fillId="0" borderId="2" xfId="1" applyNumberFormat="1" applyFont="1" applyBorder="1"/>
    <xf numFmtId="0" fontId="3" fillId="0" borderId="2" xfId="1" applyFont="1" applyBorder="1"/>
    <xf numFmtId="4" fontId="3" fillId="0" borderId="2" xfId="1" applyNumberFormat="1" applyFont="1" applyBorder="1"/>
    <xf numFmtId="2" fontId="3" fillId="3" borderId="2" xfId="1" applyNumberFormat="1" applyFont="1" applyFill="1" applyBorder="1"/>
    <xf numFmtId="44" fontId="3" fillId="3" borderId="2" xfId="2" applyFont="1" applyFill="1" applyBorder="1" applyProtection="1"/>
    <xf numFmtId="2" fontId="3" fillId="0" borderId="2" xfId="0" applyNumberFormat="1" applyFont="1" applyBorder="1"/>
    <xf numFmtId="44" fontId="3" fillId="0" borderId="2" xfId="0" applyNumberFormat="1" applyFont="1" applyBorder="1"/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2" fontId="3" fillId="0" borderId="1" xfId="1" applyNumberFormat="1" applyFont="1" applyBorder="1"/>
    <xf numFmtId="4" fontId="3" fillId="0" borderId="1" xfId="1" applyNumberFormat="1" applyFont="1" applyBorder="1"/>
    <xf numFmtId="2" fontId="3" fillId="3" borderId="1" xfId="1" applyNumberFormat="1" applyFont="1" applyFill="1" applyBorder="1"/>
    <xf numFmtId="44" fontId="3" fillId="3" borderId="1" xfId="2" applyFont="1" applyFill="1" applyBorder="1" applyProtection="1"/>
    <xf numFmtId="2" fontId="3" fillId="0" borderId="1" xfId="0" applyNumberFormat="1" applyFont="1" applyBorder="1"/>
    <xf numFmtId="44" fontId="3" fillId="0" borderId="1" xfId="0" applyNumberFormat="1" applyFont="1" applyBorder="1"/>
    <xf numFmtId="2" fontId="8" fillId="0" borderId="2" xfId="1" applyNumberFormat="1" applyFont="1" applyBorder="1"/>
    <xf numFmtId="0" fontId="3" fillId="3" borderId="2" xfId="1" applyFont="1" applyFill="1" applyBorder="1"/>
    <xf numFmtId="4" fontId="3" fillId="3" borderId="2" xfId="1" applyNumberFormat="1" applyFont="1" applyFill="1" applyBorder="1"/>
    <xf numFmtId="0" fontId="4" fillId="3" borderId="2" xfId="1" applyFont="1" applyFill="1" applyBorder="1"/>
    <xf numFmtId="2" fontId="3" fillId="3" borderId="2" xfId="0" applyNumberFormat="1" applyFont="1" applyFill="1" applyBorder="1"/>
    <xf numFmtId="44" fontId="3" fillId="3" borderId="2" xfId="0" applyNumberFormat="1" applyFont="1" applyFill="1" applyBorder="1"/>
    <xf numFmtId="0" fontId="9" fillId="3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center"/>
    </xf>
    <xf numFmtId="2" fontId="3" fillId="0" borderId="3" xfId="1" applyNumberFormat="1" applyFont="1" applyBorder="1"/>
    <xf numFmtId="0" fontId="8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8" fillId="3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/>
    </xf>
    <xf numFmtId="0" fontId="3" fillId="0" borderId="4" xfId="1" applyFont="1" applyBorder="1"/>
    <xf numFmtId="2" fontId="9" fillId="3" borderId="2" xfId="1" applyNumberFormat="1" applyFont="1" applyFill="1" applyBorder="1"/>
    <xf numFmtId="44" fontId="4" fillId="0" borderId="0" xfId="2" applyFont="1" applyFill="1" applyBorder="1" applyAlignment="1" applyProtection="1"/>
    <xf numFmtId="44" fontId="4" fillId="0" borderId="0" xfId="0" applyNumberFormat="1" applyFont="1"/>
    <xf numFmtId="44" fontId="6" fillId="5" borderId="2" xfId="2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Protection="1">
      <protection locked="0"/>
    </xf>
    <xf numFmtId="0" fontId="10" fillId="2" borderId="2" xfId="1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1" xfId="1" applyFont="1" applyFill="1" applyBorder="1" applyAlignment="1" applyProtection="1">
      <alignment horizontal="right" vertical="center"/>
      <protection locked="0"/>
    </xf>
    <xf numFmtId="0" fontId="3" fillId="0" borderId="1" xfId="1" applyFont="1" applyBorder="1" applyAlignment="1">
      <alignment horizontal="right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4" fillId="3" borderId="2" xfId="1" applyFont="1" applyFill="1" applyBorder="1" applyProtection="1">
      <protection locked="0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4" fillId="7" borderId="2" xfId="1" applyFont="1" applyFill="1" applyBorder="1" applyProtection="1">
      <protection locked="0"/>
    </xf>
    <xf numFmtId="2" fontId="3" fillId="7" borderId="2" xfId="1" applyNumberFormat="1" applyFont="1" applyFill="1" applyBorder="1"/>
    <xf numFmtId="44" fontId="3" fillId="7" borderId="2" xfId="2" applyFont="1" applyFill="1" applyBorder="1" applyProtection="1"/>
    <xf numFmtId="2" fontId="3" fillId="7" borderId="2" xfId="0" applyNumberFormat="1" applyFont="1" applyFill="1" applyBorder="1"/>
    <xf numFmtId="44" fontId="3" fillId="7" borderId="2" xfId="0" applyNumberFormat="1" applyFont="1" applyFill="1" applyBorder="1"/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16" xfId="0" applyFont="1" applyBorder="1"/>
    <xf numFmtId="0" fontId="1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3" fillId="5" borderId="0" xfId="0" applyFont="1" applyFill="1" applyAlignment="1" applyProtection="1">
      <alignment horizontal="left"/>
      <protection locked="0"/>
    </xf>
    <xf numFmtId="0" fontId="3" fillId="5" borderId="16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center" wrapText="1"/>
      <protection locked="0"/>
    </xf>
    <xf numFmtId="0" fontId="3" fillId="5" borderId="16" xfId="0" applyFont="1" applyFill="1" applyBorder="1" applyAlignment="1" applyProtection="1">
      <alignment horizontal="center" wrapText="1"/>
      <protection locked="0"/>
    </xf>
    <xf numFmtId="44" fontId="3" fillId="0" borderId="3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4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4" fontId="3" fillId="3" borderId="3" xfId="2" applyFont="1" applyFill="1" applyBorder="1" applyAlignment="1" applyProtection="1">
      <alignment horizontal="center" vertical="center"/>
    </xf>
    <xf numFmtId="44" fontId="3" fillId="3" borderId="4" xfId="2" applyFont="1" applyFill="1" applyBorder="1" applyAlignment="1" applyProtection="1">
      <alignment horizontal="center" vertical="center"/>
    </xf>
    <xf numFmtId="44" fontId="3" fillId="3" borderId="1" xfId="2" applyFont="1" applyFill="1" applyBorder="1" applyAlignment="1" applyProtection="1">
      <alignment horizontal="center" vertical="center"/>
    </xf>
    <xf numFmtId="2" fontId="3" fillId="3" borderId="3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right" vertical="center"/>
      <protection locked="0"/>
    </xf>
    <xf numFmtId="0" fontId="4" fillId="2" borderId="4" xfId="1" applyFont="1" applyFill="1" applyBorder="1" applyAlignment="1" applyProtection="1">
      <alignment horizontal="right" vertical="center"/>
      <protection locked="0"/>
    </xf>
    <xf numFmtId="0" fontId="4" fillId="2" borderId="1" xfId="1" applyFont="1" applyFill="1" applyBorder="1" applyAlignment="1" applyProtection="1">
      <alignment horizontal="right" vertical="center"/>
      <protection locked="0"/>
    </xf>
    <xf numFmtId="0" fontId="3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2" fontId="3" fillId="0" borderId="3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2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44" fontId="6" fillId="7" borderId="5" xfId="0" applyNumberFormat="1" applyFont="1" applyFill="1" applyBorder="1" applyAlignment="1">
      <alignment horizontal="center" vertical="center"/>
    </xf>
    <xf numFmtId="44" fontId="6" fillId="7" borderId="7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</cellXfs>
  <cellStyles count="3">
    <cellStyle name="Standard" xfId="0" builtinId="0"/>
    <cellStyle name="Standard_Tabelle1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60"/>
  <sheetViews>
    <sheetView tabSelected="1" view="pageLayout" zoomScale="120" zoomScaleNormal="145" zoomScalePageLayoutView="120" workbookViewId="0">
      <selection activeCell="V13" sqref="V13"/>
    </sheetView>
  </sheetViews>
  <sheetFormatPr baseColWidth="10" defaultColWidth="11.25" defaultRowHeight="9" x14ac:dyDescent="0.15"/>
  <cols>
    <col min="1" max="1" width="2.75" style="10" customWidth="1"/>
    <col min="2" max="2" width="4.625" style="8" customWidth="1"/>
    <col min="3" max="3" width="5.5" style="8" customWidth="1"/>
    <col min="4" max="4" width="6.125" style="8" customWidth="1"/>
    <col min="5" max="5" width="10" style="9" bestFit="1" customWidth="1"/>
    <col min="6" max="6" width="15.25" style="9" customWidth="1"/>
    <col min="7" max="7" width="11.125" style="9" customWidth="1"/>
    <col min="8" max="8" width="5.625" style="9" customWidth="1"/>
    <col min="9" max="9" width="7.25" style="9" customWidth="1"/>
    <col min="10" max="14" width="2.75" style="10" customWidth="1"/>
    <col min="15" max="15" width="6.375" style="9" bestFit="1" customWidth="1"/>
    <col min="16" max="17" width="5.25" style="9" bestFit="1" customWidth="1"/>
    <col min="18" max="19" width="5.875" style="9" customWidth="1"/>
    <col min="20" max="20" width="7.75" style="9" customWidth="1"/>
    <col min="21" max="21" width="9.625" style="9" customWidth="1"/>
    <col min="22" max="16384" width="11.25" style="9"/>
  </cols>
  <sheetData>
    <row r="1" spans="1:21" x14ac:dyDescent="0.15">
      <c r="A1" s="77" t="s">
        <v>507</v>
      </c>
    </row>
    <row r="2" spans="1:21" x14ac:dyDescent="0.15">
      <c r="A2" s="78" t="s">
        <v>510</v>
      </c>
    </row>
    <row r="3" spans="1:21" x14ac:dyDescent="0.15">
      <c r="A3" s="78" t="s">
        <v>508</v>
      </c>
    </row>
    <row r="4" spans="1:21" x14ac:dyDescent="0.15">
      <c r="A4" s="78" t="s">
        <v>509</v>
      </c>
    </row>
    <row r="5" spans="1:21" x14ac:dyDescent="0.15">
      <c r="A5" s="79"/>
    </row>
    <row r="6" spans="1:21" x14ac:dyDescent="0.15">
      <c r="A6" s="11"/>
    </row>
    <row r="7" spans="1:21" ht="69" customHeight="1" x14ac:dyDescent="0.15">
      <c r="A7" s="125" t="s">
        <v>0</v>
      </c>
      <c r="B7" s="156" t="s">
        <v>280</v>
      </c>
      <c r="C7" s="157"/>
      <c r="D7" s="157"/>
      <c r="E7" s="157"/>
      <c r="F7" s="157"/>
      <c r="G7" s="157"/>
      <c r="H7" s="158"/>
      <c r="I7" s="145" t="s">
        <v>511</v>
      </c>
      <c r="J7" s="146"/>
      <c r="K7" s="146"/>
      <c r="L7" s="146"/>
      <c r="M7" s="146"/>
      <c r="N7" s="146"/>
      <c r="O7" s="146"/>
      <c r="P7" s="146"/>
      <c r="Q7" s="146"/>
      <c r="R7" s="146"/>
      <c r="S7" s="147"/>
      <c r="T7" s="148" t="s">
        <v>500</v>
      </c>
      <c r="U7" s="149"/>
    </row>
    <row r="8" spans="1:21" ht="28.15" customHeight="1" x14ac:dyDescent="0.15">
      <c r="A8" s="126"/>
      <c r="B8" s="125" t="s">
        <v>396</v>
      </c>
      <c r="C8" s="125" t="s">
        <v>278</v>
      </c>
      <c r="D8" s="125" t="s">
        <v>1</v>
      </c>
      <c r="E8" s="125" t="s">
        <v>272</v>
      </c>
      <c r="F8" s="125" t="s">
        <v>279</v>
      </c>
      <c r="G8" s="125" t="s">
        <v>405</v>
      </c>
      <c r="H8" s="159" t="s">
        <v>406</v>
      </c>
      <c r="I8" s="128" t="s">
        <v>423</v>
      </c>
      <c r="J8" s="139" t="s">
        <v>398</v>
      </c>
      <c r="K8" s="140"/>
      <c r="L8" s="140"/>
      <c r="M8" s="140"/>
      <c r="N8" s="141"/>
      <c r="O8" s="128" t="s">
        <v>281</v>
      </c>
      <c r="P8" s="128" t="s">
        <v>283</v>
      </c>
      <c r="Q8" s="128" t="s">
        <v>282</v>
      </c>
      <c r="R8" s="131" t="s">
        <v>277</v>
      </c>
      <c r="S8" s="132"/>
      <c r="T8" s="125" t="s">
        <v>286</v>
      </c>
      <c r="U8" s="12" t="s">
        <v>501</v>
      </c>
    </row>
    <row r="9" spans="1:21" ht="13.9" customHeight="1" x14ac:dyDescent="0.15">
      <c r="A9" s="126"/>
      <c r="B9" s="126"/>
      <c r="C9" s="126"/>
      <c r="D9" s="126"/>
      <c r="E9" s="126"/>
      <c r="F9" s="126"/>
      <c r="G9" s="126"/>
      <c r="H9" s="160"/>
      <c r="I9" s="129"/>
      <c r="J9" s="142"/>
      <c r="K9" s="143"/>
      <c r="L9" s="143"/>
      <c r="M9" s="143"/>
      <c r="N9" s="144"/>
      <c r="O9" s="129"/>
      <c r="P9" s="129"/>
      <c r="Q9" s="129"/>
      <c r="R9" s="133"/>
      <c r="S9" s="134"/>
      <c r="T9" s="126"/>
      <c r="U9" s="50"/>
    </row>
    <row r="10" spans="1:21" ht="39.6" customHeight="1" x14ac:dyDescent="0.15">
      <c r="A10" s="127"/>
      <c r="B10" s="127"/>
      <c r="C10" s="127"/>
      <c r="D10" s="127"/>
      <c r="E10" s="127"/>
      <c r="F10" s="127"/>
      <c r="G10" s="127"/>
      <c r="H10" s="161"/>
      <c r="I10" s="130"/>
      <c r="J10" s="13" t="s">
        <v>273</v>
      </c>
      <c r="K10" s="13" t="s">
        <v>274</v>
      </c>
      <c r="L10" s="13" t="s">
        <v>275</v>
      </c>
      <c r="M10" s="13" t="s">
        <v>276</v>
      </c>
      <c r="N10" s="13" t="s">
        <v>397</v>
      </c>
      <c r="O10" s="130"/>
      <c r="P10" s="130"/>
      <c r="Q10" s="130"/>
      <c r="R10" s="73" t="s">
        <v>284</v>
      </c>
      <c r="S10" s="73" t="s">
        <v>285</v>
      </c>
      <c r="T10" s="127"/>
      <c r="U10" s="73" t="s">
        <v>287</v>
      </c>
    </row>
    <row r="11" spans="1:21" x14ac:dyDescent="0.15">
      <c r="A11" s="1">
        <v>1</v>
      </c>
      <c r="B11" s="72" t="s">
        <v>2</v>
      </c>
      <c r="C11" s="72" t="s">
        <v>3</v>
      </c>
      <c r="D11" s="14" t="s">
        <v>159</v>
      </c>
      <c r="E11" s="15" t="s">
        <v>130</v>
      </c>
      <c r="F11" s="15" t="s">
        <v>199</v>
      </c>
      <c r="G11" s="74" t="s">
        <v>419</v>
      </c>
      <c r="H11" s="16">
        <v>3.28</v>
      </c>
      <c r="I11" s="17">
        <v>1</v>
      </c>
      <c r="J11" s="88" t="s">
        <v>401</v>
      </c>
      <c r="K11" s="89"/>
      <c r="L11" s="89"/>
      <c r="M11" s="89"/>
      <c r="N11" s="90"/>
      <c r="O11" s="18">
        <f t="shared" ref="O11:O25" si="0">IF(I11&gt;0, I11*H11,0)*2</f>
        <v>6.56</v>
      </c>
      <c r="P11" s="6"/>
      <c r="Q11" s="16" t="e">
        <f>O11/P11</f>
        <v>#DIV/0!</v>
      </c>
      <c r="R11" s="19" t="e">
        <f>IF(I11&gt;0, H11/(P11/60),0)</f>
        <v>#DIV/0!</v>
      </c>
      <c r="S11" s="20" t="e">
        <f>($U$9/60)*R11</f>
        <v>#DIV/0!</v>
      </c>
      <c r="T11" s="21" t="e">
        <f>Q11</f>
        <v>#DIV/0!</v>
      </c>
      <c r="U11" s="22" t="e">
        <f>T11*$U$9</f>
        <v>#DIV/0!</v>
      </c>
    </row>
    <row r="12" spans="1:21" x14ac:dyDescent="0.15">
      <c r="A12" s="2">
        <v>2</v>
      </c>
      <c r="B12" s="3" t="s">
        <v>2</v>
      </c>
      <c r="C12" s="3" t="s">
        <v>3</v>
      </c>
      <c r="D12" s="23" t="s">
        <v>160</v>
      </c>
      <c r="E12" s="17" t="s">
        <v>294</v>
      </c>
      <c r="F12" s="17" t="s">
        <v>288</v>
      </c>
      <c r="G12" s="2" t="s">
        <v>407</v>
      </c>
      <c r="H12" s="16">
        <v>1.81</v>
      </c>
      <c r="I12" s="17">
        <v>1</v>
      </c>
      <c r="J12" s="88" t="s">
        <v>401</v>
      </c>
      <c r="K12" s="89"/>
      <c r="L12" s="89"/>
      <c r="M12" s="89"/>
      <c r="N12" s="90"/>
      <c r="O12" s="18">
        <f t="shared" si="0"/>
        <v>3.62</v>
      </c>
      <c r="P12" s="6"/>
      <c r="Q12" s="16" t="e">
        <f t="shared" ref="Q12:Q76" si="1">O12/P12</f>
        <v>#DIV/0!</v>
      </c>
      <c r="R12" s="19" t="e">
        <f>IF(I12&gt;0, H12/(P12/60),0)</f>
        <v>#DIV/0!</v>
      </c>
      <c r="S12" s="20" t="e">
        <f>($U$9/60)*R12</f>
        <v>#DIV/0!</v>
      </c>
      <c r="T12" s="21" t="e">
        <f t="shared" ref="T12:T74" si="2">Q12</f>
        <v>#DIV/0!</v>
      </c>
      <c r="U12" s="22" t="e">
        <f>T12*$U$9</f>
        <v>#DIV/0!</v>
      </c>
    </row>
    <row r="13" spans="1:21" x14ac:dyDescent="0.15">
      <c r="A13" s="3">
        <v>3</v>
      </c>
      <c r="B13" s="3" t="s">
        <v>2</v>
      </c>
      <c r="C13" s="3" t="s">
        <v>3</v>
      </c>
      <c r="D13" s="23" t="s">
        <v>161</v>
      </c>
      <c r="E13" s="24" t="s">
        <v>294</v>
      </c>
      <c r="F13" s="17" t="s">
        <v>289</v>
      </c>
      <c r="G13" s="2" t="s">
        <v>407</v>
      </c>
      <c r="H13" s="16">
        <v>1.81</v>
      </c>
      <c r="I13" s="17">
        <v>1</v>
      </c>
      <c r="J13" s="152" t="s">
        <v>401</v>
      </c>
      <c r="K13" s="152"/>
      <c r="L13" s="152"/>
      <c r="M13" s="152"/>
      <c r="N13" s="152"/>
      <c r="O13" s="18">
        <f t="shared" si="0"/>
        <v>3.62</v>
      </c>
      <c r="P13" s="6"/>
      <c r="Q13" s="16" t="e">
        <f t="shared" si="1"/>
        <v>#DIV/0!</v>
      </c>
      <c r="R13" s="19" t="e">
        <f>IF(I13&gt;0, H13/(P13/60),0)</f>
        <v>#DIV/0!</v>
      </c>
      <c r="S13" s="20" t="e">
        <f>($U$9/60)*R13</f>
        <v>#DIV/0!</v>
      </c>
      <c r="T13" s="21" t="e">
        <f t="shared" si="2"/>
        <v>#DIV/0!</v>
      </c>
      <c r="U13" s="22" t="e">
        <f>T13*$U$9</f>
        <v>#DIV/0!</v>
      </c>
    </row>
    <row r="14" spans="1:21" x14ac:dyDescent="0.15">
      <c r="A14" s="1">
        <v>4</v>
      </c>
      <c r="B14" s="5" t="s">
        <v>2</v>
      </c>
      <c r="C14" s="5" t="s">
        <v>3</v>
      </c>
      <c r="D14" s="14" t="s">
        <v>162</v>
      </c>
      <c r="E14" s="15" t="s">
        <v>7</v>
      </c>
      <c r="F14" s="15" t="s">
        <v>117</v>
      </c>
      <c r="G14" s="1" t="s">
        <v>407</v>
      </c>
      <c r="H14" s="25">
        <v>7.85</v>
      </c>
      <c r="I14" s="15">
        <v>1</v>
      </c>
      <c r="J14" s="153" t="s">
        <v>401</v>
      </c>
      <c r="K14" s="154"/>
      <c r="L14" s="154"/>
      <c r="M14" s="154"/>
      <c r="N14" s="155"/>
      <c r="O14" s="26">
        <f t="shared" si="0"/>
        <v>15.7</v>
      </c>
      <c r="P14" s="6"/>
      <c r="Q14" s="25" t="e">
        <f>O14/P14</f>
        <v>#DIV/0!</v>
      </c>
      <c r="R14" s="27" t="e">
        <f>IF(I14&gt;0, H14/(P14/60),0)</f>
        <v>#DIV/0!</v>
      </c>
      <c r="S14" s="28" t="e">
        <f t="shared" ref="S14:S32" si="3">($U$9/60)*R14</f>
        <v>#DIV/0!</v>
      </c>
      <c r="T14" s="29" t="e">
        <f t="shared" si="2"/>
        <v>#DIV/0!</v>
      </c>
      <c r="U14" s="30" t="e">
        <f>T14*$U$9</f>
        <v>#DIV/0!</v>
      </c>
    </row>
    <row r="15" spans="1:21" x14ac:dyDescent="0.15">
      <c r="A15" s="1">
        <v>5</v>
      </c>
      <c r="B15" s="3" t="s">
        <v>2</v>
      </c>
      <c r="C15" s="3" t="s">
        <v>3</v>
      </c>
      <c r="D15" s="23" t="s">
        <v>163</v>
      </c>
      <c r="E15" s="17" t="s">
        <v>7</v>
      </c>
      <c r="F15" s="17"/>
      <c r="G15" s="2" t="s">
        <v>407</v>
      </c>
      <c r="H15" s="16">
        <v>3.63</v>
      </c>
      <c r="I15" s="17">
        <v>1</v>
      </c>
      <c r="J15" s="88" t="s">
        <v>401</v>
      </c>
      <c r="K15" s="89"/>
      <c r="L15" s="89"/>
      <c r="M15" s="89"/>
      <c r="N15" s="90"/>
      <c r="O15" s="18">
        <f t="shared" si="0"/>
        <v>7.26</v>
      </c>
      <c r="P15" s="6"/>
      <c r="Q15" s="16" t="e">
        <f>O15/P15</f>
        <v>#DIV/0!</v>
      </c>
      <c r="R15" s="19" t="e">
        <f>IF(I15&gt;0, H15/(P15/60),0)</f>
        <v>#DIV/0!</v>
      </c>
      <c r="S15" s="20" t="e">
        <f t="shared" si="3"/>
        <v>#DIV/0!</v>
      </c>
      <c r="T15" s="21" t="e">
        <f t="shared" si="2"/>
        <v>#DIV/0!</v>
      </c>
      <c r="U15" s="22" t="e">
        <f>T15*$U$9</f>
        <v>#DIV/0!</v>
      </c>
    </row>
    <row r="16" spans="1:21" x14ac:dyDescent="0.15">
      <c r="A16" s="2">
        <v>6</v>
      </c>
      <c r="B16" s="3" t="s">
        <v>2</v>
      </c>
      <c r="C16" s="3" t="s">
        <v>3</v>
      </c>
      <c r="D16" s="23" t="s">
        <v>404</v>
      </c>
      <c r="E16" s="17" t="s">
        <v>7</v>
      </c>
      <c r="F16" s="17" t="s">
        <v>6</v>
      </c>
      <c r="G16" s="1" t="s">
        <v>407</v>
      </c>
      <c r="H16" s="25">
        <v>1.96</v>
      </c>
      <c r="I16" s="17">
        <v>1</v>
      </c>
      <c r="J16" s="88" t="s">
        <v>401</v>
      </c>
      <c r="K16" s="89"/>
      <c r="L16" s="89"/>
      <c r="M16" s="89"/>
      <c r="N16" s="90"/>
      <c r="O16" s="18">
        <f t="shared" si="0"/>
        <v>3.92</v>
      </c>
      <c r="P16" s="6"/>
      <c r="Q16" s="16" t="e">
        <f t="shared" si="1"/>
        <v>#DIV/0!</v>
      </c>
      <c r="R16" s="19" t="e">
        <f t="shared" ref="R16:R32" si="4">IF(I16&gt;0, H16/(P16/60),0)</f>
        <v>#DIV/0!</v>
      </c>
      <c r="S16" s="20" t="e">
        <f t="shared" si="3"/>
        <v>#DIV/0!</v>
      </c>
      <c r="T16" s="21" t="e">
        <f t="shared" si="2"/>
        <v>#DIV/0!</v>
      </c>
      <c r="U16" s="22" t="e">
        <f t="shared" ref="U16:U32" si="5">T16*$U$9</f>
        <v>#DIV/0!</v>
      </c>
    </row>
    <row r="17" spans="1:21" x14ac:dyDescent="0.15">
      <c r="A17" s="2">
        <v>7</v>
      </c>
      <c r="B17" s="3" t="s">
        <v>2</v>
      </c>
      <c r="C17" s="3" t="s">
        <v>3</v>
      </c>
      <c r="D17" s="23" t="s">
        <v>164</v>
      </c>
      <c r="E17" s="17" t="s">
        <v>7</v>
      </c>
      <c r="F17" s="17"/>
      <c r="G17" s="2" t="s">
        <v>407</v>
      </c>
      <c r="H17" s="16">
        <v>3.93</v>
      </c>
      <c r="I17" s="17">
        <v>1</v>
      </c>
      <c r="J17" s="88" t="s">
        <v>401</v>
      </c>
      <c r="K17" s="89"/>
      <c r="L17" s="89"/>
      <c r="M17" s="89"/>
      <c r="N17" s="90"/>
      <c r="O17" s="18">
        <f t="shared" si="0"/>
        <v>7.86</v>
      </c>
      <c r="P17" s="6"/>
      <c r="Q17" s="16" t="e">
        <f t="shared" si="1"/>
        <v>#DIV/0!</v>
      </c>
      <c r="R17" s="19" t="e">
        <f t="shared" si="4"/>
        <v>#DIV/0!</v>
      </c>
      <c r="S17" s="20" t="e">
        <f t="shared" si="3"/>
        <v>#DIV/0!</v>
      </c>
      <c r="T17" s="21" t="e">
        <f t="shared" si="2"/>
        <v>#DIV/0!</v>
      </c>
      <c r="U17" s="22" t="e">
        <f t="shared" si="5"/>
        <v>#DIV/0!</v>
      </c>
    </row>
    <row r="18" spans="1:21" x14ac:dyDescent="0.15">
      <c r="A18" s="1">
        <v>8</v>
      </c>
      <c r="B18" s="3" t="s">
        <v>2</v>
      </c>
      <c r="C18" s="3" t="s">
        <v>3</v>
      </c>
      <c r="D18" s="23" t="s">
        <v>165</v>
      </c>
      <c r="E18" s="17" t="s">
        <v>7</v>
      </c>
      <c r="F18" s="17"/>
      <c r="G18" s="2" t="s">
        <v>407</v>
      </c>
      <c r="H18" s="16">
        <v>3.63</v>
      </c>
      <c r="I18" s="17">
        <v>1</v>
      </c>
      <c r="J18" s="88" t="s">
        <v>401</v>
      </c>
      <c r="K18" s="89"/>
      <c r="L18" s="89"/>
      <c r="M18" s="89"/>
      <c r="N18" s="90"/>
      <c r="O18" s="18">
        <f t="shared" si="0"/>
        <v>7.26</v>
      </c>
      <c r="P18" s="6"/>
      <c r="Q18" s="16" t="e">
        <f t="shared" si="1"/>
        <v>#DIV/0!</v>
      </c>
      <c r="R18" s="19" t="e">
        <f t="shared" si="4"/>
        <v>#DIV/0!</v>
      </c>
      <c r="S18" s="20" t="e">
        <f t="shared" si="3"/>
        <v>#DIV/0!</v>
      </c>
      <c r="T18" s="21" t="e">
        <f t="shared" si="2"/>
        <v>#DIV/0!</v>
      </c>
      <c r="U18" s="22" t="e">
        <f t="shared" si="5"/>
        <v>#DIV/0!</v>
      </c>
    </row>
    <row r="19" spans="1:21" x14ac:dyDescent="0.15">
      <c r="A19" s="2">
        <v>9</v>
      </c>
      <c r="B19" s="3" t="s">
        <v>2</v>
      </c>
      <c r="C19" s="3" t="s">
        <v>3</v>
      </c>
      <c r="D19" s="23" t="s">
        <v>166</v>
      </c>
      <c r="E19" s="17" t="s">
        <v>7</v>
      </c>
      <c r="F19" s="17"/>
      <c r="G19" s="2" t="s">
        <v>407</v>
      </c>
      <c r="H19" s="16">
        <v>3.63</v>
      </c>
      <c r="I19" s="17">
        <v>1</v>
      </c>
      <c r="J19" s="88" t="s">
        <v>401</v>
      </c>
      <c r="K19" s="89"/>
      <c r="L19" s="89"/>
      <c r="M19" s="89"/>
      <c r="N19" s="90"/>
      <c r="O19" s="18">
        <f t="shared" si="0"/>
        <v>7.26</v>
      </c>
      <c r="P19" s="6"/>
      <c r="Q19" s="16" t="e">
        <f t="shared" si="1"/>
        <v>#DIV/0!</v>
      </c>
      <c r="R19" s="19" t="e">
        <f t="shared" si="4"/>
        <v>#DIV/0!</v>
      </c>
      <c r="S19" s="20" t="e">
        <f t="shared" si="3"/>
        <v>#DIV/0!</v>
      </c>
      <c r="T19" s="21" t="e">
        <f t="shared" si="2"/>
        <v>#DIV/0!</v>
      </c>
      <c r="U19" s="22" t="e">
        <f t="shared" si="5"/>
        <v>#DIV/0!</v>
      </c>
    </row>
    <row r="20" spans="1:21" x14ac:dyDescent="0.15">
      <c r="A20" s="2">
        <v>10</v>
      </c>
      <c r="B20" s="3" t="s">
        <v>2</v>
      </c>
      <c r="C20" s="3" t="s">
        <v>3</v>
      </c>
      <c r="D20" s="23" t="s">
        <v>167</v>
      </c>
      <c r="E20" s="17" t="s">
        <v>130</v>
      </c>
      <c r="F20" s="17" t="s">
        <v>368</v>
      </c>
      <c r="G20" s="2" t="s">
        <v>407</v>
      </c>
      <c r="H20" s="16">
        <v>1.81</v>
      </c>
      <c r="I20" s="17">
        <v>1</v>
      </c>
      <c r="J20" s="88" t="s">
        <v>401</v>
      </c>
      <c r="K20" s="89"/>
      <c r="L20" s="89"/>
      <c r="M20" s="89"/>
      <c r="N20" s="90"/>
      <c r="O20" s="18">
        <f t="shared" si="0"/>
        <v>3.62</v>
      </c>
      <c r="P20" s="6"/>
      <c r="Q20" s="16" t="e">
        <f t="shared" si="1"/>
        <v>#DIV/0!</v>
      </c>
      <c r="R20" s="19" t="e">
        <f t="shared" si="4"/>
        <v>#DIV/0!</v>
      </c>
      <c r="S20" s="20" t="e">
        <f t="shared" si="3"/>
        <v>#DIV/0!</v>
      </c>
      <c r="T20" s="21" t="e">
        <f t="shared" si="2"/>
        <v>#DIV/0!</v>
      </c>
      <c r="U20" s="22" t="e">
        <f t="shared" si="5"/>
        <v>#DIV/0!</v>
      </c>
    </row>
    <row r="21" spans="1:21" x14ac:dyDescent="0.15">
      <c r="A21" s="1">
        <v>11</v>
      </c>
      <c r="B21" s="3" t="s">
        <v>2</v>
      </c>
      <c r="C21" s="3" t="s">
        <v>3</v>
      </c>
      <c r="D21" s="23" t="s">
        <v>490</v>
      </c>
      <c r="E21" s="17" t="s">
        <v>7</v>
      </c>
      <c r="F21" s="17"/>
      <c r="G21" s="2" t="s">
        <v>407</v>
      </c>
      <c r="H21" s="16">
        <v>1.96</v>
      </c>
      <c r="I21" s="17">
        <v>1</v>
      </c>
      <c r="J21" s="88" t="s">
        <v>401</v>
      </c>
      <c r="K21" s="89"/>
      <c r="L21" s="89"/>
      <c r="M21" s="89"/>
      <c r="N21" s="90"/>
      <c r="O21" s="18">
        <f t="shared" si="0"/>
        <v>3.92</v>
      </c>
      <c r="P21" s="6"/>
      <c r="Q21" s="16" t="e">
        <f t="shared" si="1"/>
        <v>#DIV/0!</v>
      </c>
      <c r="R21" s="19" t="e">
        <f t="shared" si="4"/>
        <v>#DIV/0!</v>
      </c>
      <c r="S21" s="20" t="e">
        <f t="shared" si="3"/>
        <v>#DIV/0!</v>
      </c>
      <c r="T21" s="21" t="e">
        <f t="shared" si="2"/>
        <v>#DIV/0!</v>
      </c>
      <c r="U21" s="22" t="e">
        <f t="shared" si="5"/>
        <v>#DIV/0!</v>
      </c>
    </row>
    <row r="22" spans="1:21" x14ac:dyDescent="0.15">
      <c r="A22" s="2">
        <v>12</v>
      </c>
      <c r="B22" s="3" t="s">
        <v>2</v>
      </c>
      <c r="C22" s="3" t="s">
        <v>3</v>
      </c>
      <c r="D22" s="23" t="s">
        <v>491</v>
      </c>
      <c r="E22" s="17" t="s">
        <v>7</v>
      </c>
      <c r="F22" s="17"/>
      <c r="G22" s="2" t="s">
        <v>407</v>
      </c>
      <c r="H22" s="16">
        <v>3.93</v>
      </c>
      <c r="I22" s="17">
        <v>1</v>
      </c>
      <c r="J22" s="88" t="s">
        <v>401</v>
      </c>
      <c r="K22" s="89"/>
      <c r="L22" s="89"/>
      <c r="M22" s="89"/>
      <c r="N22" s="90"/>
      <c r="O22" s="18">
        <f>IF(I22&gt;0, I22*H22,0)*2</f>
        <v>7.86</v>
      </c>
      <c r="P22" s="6"/>
      <c r="Q22" s="16" t="e">
        <f t="shared" si="1"/>
        <v>#DIV/0!</v>
      </c>
      <c r="R22" s="19" t="e">
        <f t="shared" si="4"/>
        <v>#DIV/0!</v>
      </c>
      <c r="S22" s="20" t="e">
        <f t="shared" si="3"/>
        <v>#DIV/0!</v>
      </c>
      <c r="T22" s="21" t="e">
        <f t="shared" si="2"/>
        <v>#DIV/0!</v>
      </c>
      <c r="U22" s="22" t="e">
        <f t="shared" si="5"/>
        <v>#DIV/0!</v>
      </c>
    </row>
    <row r="23" spans="1:21" x14ac:dyDescent="0.15">
      <c r="A23" s="2">
        <v>13</v>
      </c>
      <c r="B23" s="3" t="s">
        <v>2</v>
      </c>
      <c r="C23" s="3" t="s">
        <v>3</v>
      </c>
      <c r="D23" s="23" t="s">
        <v>301</v>
      </c>
      <c r="E23" s="17" t="s">
        <v>295</v>
      </c>
      <c r="F23" s="17" t="s">
        <v>8</v>
      </c>
      <c r="G23" s="2" t="s">
        <v>407</v>
      </c>
      <c r="H23" s="31">
        <v>1.96</v>
      </c>
      <c r="I23" s="17">
        <v>1</v>
      </c>
      <c r="J23" s="88" t="s">
        <v>401</v>
      </c>
      <c r="K23" s="89"/>
      <c r="L23" s="89"/>
      <c r="M23" s="89"/>
      <c r="N23" s="90"/>
      <c r="O23" s="18">
        <f t="shared" si="0"/>
        <v>3.92</v>
      </c>
      <c r="P23" s="6"/>
      <c r="Q23" s="16" t="e">
        <f t="shared" si="1"/>
        <v>#DIV/0!</v>
      </c>
      <c r="R23" s="19" t="e">
        <f t="shared" si="4"/>
        <v>#DIV/0!</v>
      </c>
      <c r="S23" s="20" t="e">
        <f t="shared" si="3"/>
        <v>#DIV/0!</v>
      </c>
      <c r="T23" s="21" t="e">
        <f t="shared" si="2"/>
        <v>#DIV/0!</v>
      </c>
      <c r="U23" s="22" t="e">
        <f t="shared" si="5"/>
        <v>#DIV/0!</v>
      </c>
    </row>
    <row r="24" spans="1:21" x14ac:dyDescent="0.15">
      <c r="A24" s="1">
        <v>14</v>
      </c>
      <c r="B24" s="3" t="s">
        <v>2</v>
      </c>
      <c r="C24" s="3" t="s">
        <v>3</v>
      </c>
      <c r="D24" s="23" t="s">
        <v>298</v>
      </c>
      <c r="E24" s="17" t="s">
        <v>295</v>
      </c>
      <c r="F24" s="17" t="s">
        <v>8</v>
      </c>
      <c r="G24" s="2" t="s">
        <v>407</v>
      </c>
      <c r="H24" s="16">
        <v>1.96</v>
      </c>
      <c r="I24" s="17">
        <v>1</v>
      </c>
      <c r="J24" s="88" t="s">
        <v>401</v>
      </c>
      <c r="K24" s="89"/>
      <c r="L24" s="89"/>
      <c r="M24" s="89"/>
      <c r="N24" s="90"/>
      <c r="O24" s="18">
        <f t="shared" si="0"/>
        <v>3.92</v>
      </c>
      <c r="P24" s="6"/>
      <c r="Q24" s="16" t="e">
        <f t="shared" si="1"/>
        <v>#DIV/0!</v>
      </c>
      <c r="R24" s="19" t="e">
        <f t="shared" si="4"/>
        <v>#DIV/0!</v>
      </c>
      <c r="S24" s="20" t="e">
        <f t="shared" si="3"/>
        <v>#DIV/0!</v>
      </c>
      <c r="T24" s="21" t="e">
        <f t="shared" si="2"/>
        <v>#DIV/0!</v>
      </c>
      <c r="U24" s="22" t="e">
        <f t="shared" si="5"/>
        <v>#DIV/0!</v>
      </c>
    </row>
    <row r="25" spans="1:21" x14ac:dyDescent="0.15">
      <c r="A25" s="2">
        <v>15</v>
      </c>
      <c r="B25" s="3" t="s">
        <v>2</v>
      </c>
      <c r="C25" s="3" t="s">
        <v>3</v>
      </c>
      <c r="D25" s="23" t="s">
        <v>356</v>
      </c>
      <c r="E25" s="17" t="s">
        <v>395</v>
      </c>
      <c r="F25" s="17" t="s">
        <v>9</v>
      </c>
      <c r="G25" s="2" t="s">
        <v>418</v>
      </c>
      <c r="H25" s="31">
        <v>19.350000000000001</v>
      </c>
      <c r="I25" s="17">
        <v>1</v>
      </c>
      <c r="J25" s="88" t="s">
        <v>401</v>
      </c>
      <c r="K25" s="89"/>
      <c r="L25" s="89"/>
      <c r="M25" s="89"/>
      <c r="N25" s="90"/>
      <c r="O25" s="18">
        <f t="shared" si="0"/>
        <v>38.700000000000003</v>
      </c>
      <c r="P25" s="6"/>
      <c r="Q25" s="16" t="e">
        <f t="shared" si="1"/>
        <v>#DIV/0!</v>
      </c>
      <c r="R25" s="19" t="e">
        <f t="shared" si="4"/>
        <v>#DIV/0!</v>
      </c>
      <c r="S25" s="20" t="e">
        <f t="shared" si="3"/>
        <v>#DIV/0!</v>
      </c>
      <c r="T25" s="21" t="e">
        <f t="shared" si="2"/>
        <v>#DIV/0!</v>
      </c>
      <c r="U25" s="22" t="e">
        <f t="shared" si="5"/>
        <v>#DIV/0!</v>
      </c>
    </row>
    <row r="26" spans="1:21" x14ac:dyDescent="0.15">
      <c r="A26" s="2">
        <v>16</v>
      </c>
      <c r="B26" s="3" t="s">
        <v>2</v>
      </c>
      <c r="C26" s="3" t="s">
        <v>3</v>
      </c>
      <c r="D26" s="23" t="s">
        <v>303</v>
      </c>
      <c r="E26" s="17" t="s">
        <v>360</v>
      </c>
      <c r="G26" s="7"/>
      <c r="H26" s="19"/>
      <c r="I26" s="32"/>
      <c r="J26" s="105"/>
      <c r="K26" s="106"/>
      <c r="L26" s="106"/>
      <c r="M26" s="106"/>
      <c r="N26" s="107"/>
      <c r="O26" s="33"/>
      <c r="P26" s="34"/>
      <c r="Q26" s="19"/>
      <c r="R26" s="19"/>
      <c r="S26" s="20"/>
      <c r="T26" s="35"/>
      <c r="U26" s="36"/>
    </row>
    <row r="27" spans="1:21" x14ac:dyDescent="0.15">
      <c r="A27" s="1">
        <v>17</v>
      </c>
      <c r="B27" s="3" t="s">
        <v>2</v>
      </c>
      <c r="C27" s="3" t="s">
        <v>3</v>
      </c>
      <c r="D27" s="23" t="s">
        <v>300</v>
      </c>
      <c r="E27" s="17" t="s">
        <v>292</v>
      </c>
      <c r="F27" s="17" t="s">
        <v>81</v>
      </c>
      <c r="G27" s="37"/>
      <c r="H27" s="19"/>
      <c r="I27" s="32"/>
      <c r="J27" s="105"/>
      <c r="K27" s="106"/>
      <c r="L27" s="106"/>
      <c r="M27" s="106"/>
      <c r="N27" s="107"/>
      <c r="O27" s="33"/>
      <c r="P27" s="34"/>
      <c r="Q27" s="19"/>
      <c r="R27" s="19"/>
      <c r="S27" s="20"/>
      <c r="T27" s="35"/>
      <c r="U27" s="36"/>
    </row>
    <row r="28" spans="1:21" x14ac:dyDescent="0.15">
      <c r="A28" s="2">
        <v>18</v>
      </c>
      <c r="B28" s="3" t="s">
        <v>2</v>
      </c>
      <c r="C28" s="3" t="s">
        <v>10</v>
      </c>
      <c r="D28" s="3" t="s">
        <v>168</v>
      </c>
      <c r="E28" s="38" t="s">
        <v>130</v>
      </c>
      <c r="F28" s="17" t="s">
        <v>427</v>
      </c>
      <c r="G28" s="2" t="s">
        <v>407</v>
      </c>
      <c r="H28" s="16">
        <v>1.81</v>
      </c>
      <c r="I28" s="17">
        <v>1</v>
      </c>
      <c r="J28" s="88" t="s">
        <v>401</v>
      </c>
      <c r="K28" s="89"/>
      <c r="L28" s="89"/>
      <c r="M28" s="89"/>
      <c r="N28" s="90"/>
      <c r="O28" s="18">
        <f>IF(I28&gt;0, I28*H28,0)*2</f>
        <v>3.62</v>
      </c>
      <c r="P28" s="6"/>
      <c r="Q28" s="16" t="e">
        <f t="shared" si="1"/>
        <v>#DIV/0!</v>
      </c>
      <c r="R28" s="19" t="e">
        <f t="shared" si="4"/>
        <v>#DIV/0!</v>
      </c>
      <c r="S28" s="20" t="e">
        <f t="shared" si="3"/>
        <v>#DIV/0!</v>
      </c>
      <c r="T28" s="21" t="e">
        <f t="shared" si="2"/>
        <v>#DIV/0!</v>
      </c>
      <c r="U28" s="22" t="e">
        <f t="shared" si="5"/>
        <v>#DIV/0!</v>
      </c>
    </row>
    <row r="29" spans="1:21" x14ac:dyDescent="0.15">
      <c r="A29" s="2">
        <v>19</v>
      </c>
      <c r="B29" s="3" t="s">
        <v>2</v>
      </c>
      <c r="C29" s="3" t="s">
        <v>10</v>
      </c>
      <c r="D29" s="3" t="s">
        <v>169</v>
      </c>
      <c r="E29" s="38" t="s">
        <v>294</v>
      </c>
      <c r="F29" s="17" t="s">
        <v>288</v>
      </c>
      <c r="G29" s="2" t="s">
        <v>407</v>
      </c>
      <c r="H29" s="16">
        <v>1.81</v>
      </c>
      <c r="I29" s="17">
        <v>1</v>
      </c>
      <c r="J29" s="88" t="s">
        <v>401</v>
      </c>
      <c r="K29" s="89"/>
      <c r="L29" s="89"/>
      <c r="M29" s="89"/>
      <c r="N29" s="90"/>
      <c r="O29" s="18">
        <f>IF(I29&gt;0, I29*H29,0)*2</f>
        <v>3.62</v>
      </c>
      <c r="P29" s="6"/>
      <c r="Q29" s="16" t="e">
        <f t="shared" si="1"/>
        <v>#DIV/0!</v>
      </c>
      <c r="R29" s="19" t="e">
        <f t="shared" si="4"/>
        <v>#DIV/0!</v>
      </c>
      <c r="S29" s="20" t="e">
        <f t="shared" si="3"/>
        <v>#DIV/0!</v>
      </c>
      <c r="T29" s="21" t="e">
        <f t="shared" si="2"/>
        <v>#DIV/0!</v>
      </c>
      <c r="U29" s="22" t="e">
        <f t="shared" si="5"/>
        <v>#DIV/0!</v>
      </c>
    </row>
    <row r="30" spans="1:21" x14ac:dyDescent="0.15">
      <c r="A30" s="1">
        <v>20</v>
      </c>
      <c r="B30" s="3" t="s">
        <v>2</v>
      </c>
      <c r="C30" s="3" t="s">
        <v>10</v>
      </c>
      <c r="D30" s="3" t="s">
        <v>170</v>
      </c>
      <c r="E30" s="38" t="s">
        <v>7</v>
      </c>
      <c r="F30" s="17"/>
      <c r="G30" s="2" t="s">
        <v>407</v>
      </c>
      <c r="H30" s="16">
        <v>6.46</v>
      </c>
      <c r="I30" s="17">
        <v>1</v>
      </c>
      <c r="J30" s="88" t="s">
        <v>401</v>
      </c>
      <c r="K30" s="89"/>
      <c r="L30" s="89"/>
      <c r="M30" s="89"/>
      <c r="N30" s="90"/>
      <c r="O30" s="18">
        <f>IF(I30&gt;0, I30*H30,0)*2</f>
        <v>12.92</v>
      </c>
      <c r="P30" s="6"/>
      <c r="Q30" s="16" t="e">
        <f t="shared" si="1"/>
        <v>#DIV/0!</v>
      </c>
      <c r="R30" s="19" t="e">
        <f t="shared" si="4"/>
        <v>#DIV/0!</v>
      </c>
      <c r="S30" s="20" t="e">
        <f t="shared" si="3"/>
        <v>#DIV/0!</v>
      </c>
      <c r="T30" s="21" t="e">
        <f t="shared" si="2"/>
        <v>#DIV/0!</v>
      </c>
      <c r="U30" s="22" t="e">
        <f t="shared" si="5"/>
        <v>#DIV/0!</v>
      </c>
    </row>
    <row r="31" spans="1:21" x14ac:dyDescent="0.15">
      <c r="A31" s="2">
        <v>21</v>
      </c>
      <c r="B31" s="3" t="s">
        <v>2</v>
      </c>
      <c r="C31" s="3" t="s">
        <v>10</v>
      </c>
      <c r="D31" s="3" t="s">
        <v>171</v>
      </c>
      <c r="E31" s="38" t="s">
        <v>7</v>
      </c>
      <c r="F31" s="17"/>
      <c r="G31" s="2" t="s">
        <v>407</v>
      </c>
      <c r="H31" s="16">
        <v>2.15</v>
      </c>
      <c r="I31" s="17">
        <v>1</v>
      </c>
      <c r="J31" s="88" t="s">
        <v>401</v>
      </c>
      <c r="K31" s="89"/>
      <c r="L31" s="89"/>
      <c r="M31" s="89"/>
      <c r="N31" s="90"/>
      <c r="O31" s="18">
        <f t="shared" ref="O31:O41" si="6">IF(I31&gt;0, I31*H31,0)*2</f>
        <v>4.3</v>
      </c>
      <c r="P31" s="6"/>
      <c r="Q31" s="16" t="e">
        <f t="shared" si="1"/>
        <v>#DIV/0!</v>
      </c>
      <c r="R31" s="19" t="e">
        <f t="shared" si="4"/>
        <v>#DIV/0!</v>
      </c>
      <c r="S31" s="20" t="e">
        <f t="shared" si="3"/>
        <v>#DIV/0!</v>
      </c>
      <c r="T31" s="21" t="e">
        <f t="shared" si="2"/>
        <v>#DIV/0!</v>
      </c>
      <c r="U31" s="22" t="e">
        <f t="shared" si="5"/>
        <v>#DIV/0!</v>
      </c>
    </row>
    <row r="32" spans="1:21" x14ac:dyDescent="0.15">
      <c r="A32" s="2">
        <v>22</v>
      </c>
      <c r="B32" s="4" t="s">
        <v>2</v>
      </c>
      <c r="C32" s="4" t="s">
        <v>10</v>
      </c>
      <c r="D32" s="4" t="s">
        <v>172</v>
      </c>
      <c r="E32" s="39" t="s">
        <v>294</v>
      </c>
      <c r="F32" s="38" t="s">
        <v>289</v>
      </c>
      <c r="G32" s="40" t="s">
        <v>407</v>
      </c>
      <c r="H32" s="41">
        <v>1.81</v>
      </c>
      <c r="I32" s="17">
        <v>1</v>
      </c>
      <c r="J32" s="88" t="s">
        <v>401</v>
      </c>
      <c r="K32" s="89"/>
      <c r="L32" s="89"/>
      <c r="M32" s="89"/>
      <c r="N32" s="90"/>
      <c r="O32" s="18">
        <f t="shared" si="6"/>
        <v>3.62</v>
      </c>
      <c r="P32" s="6"/>
      <c r="Q32" s="16" t="e">
        <f t="shared" si="1"/>
        <v>#DIV/0!</v>
      </c>
      <c r="R32" s="19" t="e">
        <f t="shared" si="4"/>
        <v>#DIV/0!</v>
      </c>
      <c r="S32" s="20" t="e">
        <f t="shared" si="3"/>
        <v>#DIV/0!</v>
      </c>
      <c r="T32" s="21" t="e">
        <f t="shared" si="2"/>
        <v>#DIV/0!</v>
      </c>
      <c r="U32" s="22" t="e">
        <f t="shared" si="5"/>
        <v>#DIV/0!</v>
      </c>
    </row>
    <row r="33" spans="1:21" x14ac:dyDescent="0.15">
      <c r="A33" s="1">
        <v>23</v>
      </c>
      <c r="B33" s="3" t="s">
        <v>2</v>
      </c>
      <c r="C33" s="3" t="s">
        <v>10</v>
      </c>
      <c r="D33" s="3" t="s">
        <v>173</v>
      </c>
      <c r="E33" s="17" t="s">
        <v>7</v>
      </c>
      <c r="F33" s="17" t="s">
        <v>7</v>
      </c>
      <c r="G33" s="2" t="s">
        <v>407</v>
      </c>
      <c r="H33" s="16">
        <v>3.63</v>
      </c>
      <c r="I33" s="17">
        <v>1</v>
      </c>
      <c r="J33" s="88" t="s">
        <v>401</v>
      </c>
      <c r="K33" s="89"/>
      <c r="L33" s="89"/>
      <c r="M33" s="89"/>
      <c r="N33" s="90"/>
      <c r="O33" s="18">
        <f t="shared" si="6"/>
        <v>7.26</v>
      </c>
      <c r="P33" s="6"/>
      <c r="Q33" s="16" t="e">
        <f t="shared" si="1"/>
        <v>#DIV/0!</v>
      </c>
      <c r="R33" s="19" t="e">
        <f t="shared" ref="R33:R48" si="7">IF(I33&gt;0, H33/(P33/60),0)</f>
        <v>#DIV/0!</v>
      </c>
      <c r="S33" s="20" t="e">
        <f t="shared" ref="S33:S48" si="8">($U$9/60)*R33</f>
        <v>#DIV/0!</v>
      </c>
      <c r="T33" s="21" t="e">
        <f t="shared" si="2"/>
        <v>#DIV/0!</v>
      </c>
      <c r="U33" s="22" t="e">
        <f t="shared" ref="U33:U48" si="9">T33*$U$9</f>
        <v>#DIV/0!</v>
      </c>
    </row>
    <row r="34" spans="1:21" x14ac:dyDescent="0.15">
      <c r="A34" s="2">
        <v>24</v>
      </c>
      <c r="B34" s="3" t="s">
        <v>2</v>
      </c>
      <c r="C34" s="3" t="s">
        <v>10</v>
      </c>
      <c r="D34" s="3" t="s">
        <v>174</v>
      </c>
      <c r="E34" s="17" t="s">
        <v>7</v>
      </c>
      <c r="F34" s="17" t="s">
        <v>352</v>
      </c>
      <c r="G34" s="2" t="s">
        <v>407</v>
      </c>
      <c r="H34" s="16">
        <v>4.3099999999999996</v>
      </c>
      <c r="I34" s="17">
        <v>1</v>
      </c>
      <c r="J34" s="88" t="s">
        <v>401</v>
      </c>
      <c r="K34" s="89"/>
      <c r="L34" s="89"/>
      <c r="M34" s="89"/>
      <c r="N34" s="90"/>
      <c r="O34" s="18">
        <f t="shared" si="6"/>
        <v>8.6199999999999992</v>
      </c>
      <c r="P34" s="6"/>
      <c r="Q34" s="16" t="e">
        <f t="shared" si="1"/>
        <v>#DIV/0!</v>
      </c>
      <c r="R34" s="19" t="e">
        <f t="shared" si="7"/>
        <v>#DIV/0!</v>
      </c>
      <c r="S34" s="20" t="e">
        <f t="shared" si="8"/>
        <v>#DIV/0!</v>
      </c>
      <c r="T34" s="21" t="e">
        <f t="shared" si="2"/>
        <v>#DIV/0!</v>
      </c>
      <c r="U34" s="22" t="e">
        <f t="shared" si="9"/>
        <v>#DIV/0!</v>
      </c>
    </row>
    <row r="35" spans="1:21" x14ac:dyDescent="0.15">
      <c r="A35" s="2">
        <v>25</v>
      </c>
      <c r="B35" s="3" t="s">
        <v>2</v>
      </c>
      <c r="C35" s="3" t="s">
        <v>10</v>
      </c>
      <c r="D35" s="3" t="s">
        <v>175</v>
      </c>
      <c r="E35" s="17" t="s">
        <v>7</v>
      </c>
      <c r="F35" s="17" t="s">
        <v>351</v>
      </c>
      <c r="G35" s="2" t="s">
        <v>407</v>
      </c>
      <c r="H35" s="16">
        <v>8.61</v>
      </c>
      <c r="I35" s="17">
        <v>1</v>
      </c>
      <c r="J35" s="88" t="s">
        <v>401</v>
      </c>
      <c r="K35" s="89"/>
      <c r="L35" s="89"/>
      <c r="M35" s="89"/>
      <c r="N35" s="90"/>
      <c r="O35" s="18">
        <f t="shared" si="6"/>
        <v>17.22</v>
      </c>
      <c r="P35" s="6"/>
      <c r="Q35" s="16" t="e">
        <f t="shared" si="1"/>
        <v>#DIV/0!</v>
      </c>
      <c r="R35" s="19" t="e">
        <f t="shared" si="7"/>
        <v>#DIV/0!</v>
      </c>
      <c r="S35" s="20" t="e">
        <f t="shared" si="8"/>
        <v>#DIV/0!</v>
      </c>
      <c r="T35" s="21" t="e">
        <f t="shared" si="2"/>
        <v>#DIV/0!</v>
      </c>
      <c r="U35" s="22" t="e">
        <f t="shared" si="9"/>
        <v>#DIV/0!</v>
      </c>
    </row>
    <row r="36" spans="1:21" x14ac:dyDescent="0.15">
      <c r="A36" s="1">
        <v>26</v>
      </c>
      <c r="B36" s="3" t="s">
        <v>2</v>
      </c>
      <c r="C36" s="3" t="s">
        <v>10</v>
      </c>
      <c r="D36" s="3" t="s">
        <v>176</v>
      </c>
      <c r="E36" s="17" t="s">
        <v>11</v>
      </c>
      <c r="G36" s="2" t="s">
        <v>407</v>
      </c>
      <c r="H36" s="16">
        <v>1.81</v>
      </c>
      <c r="I36" s="17">
        <v>1</v>
      </c>
      <c r="J36" s="88" t="s">
        <v>401</v>
      </c>
      <c r="K36" s="89"/>
      <c r="L36" s="89"/>
      <c r="M36" s="89"/>
      <c r="N36" s="90"/>
      <c r="O36" s="18">
        <f t="shared" si="6"/>
        <v>3.62</v>
      </c>
      <c r="P36" s="6"/>
      <c r="Q36" s="16" t="e">
        <f t="shared" si="1"/>
        <v>#DIV/0!</v>
      </c>
      <c r="R36" s="19" t="e">
        <f t="shared" si="7"/>
        <v>#DIV/0!</v>
      </c>
      <c r="S36" s="20" t="e">
        <f t="shared" si="8"/>
        <v>#DIV/0!</v>
      </c>
      <c r="T36" s="21" t="e">
        <f t="shared" si="2"/>
        <v>#DIV/0!</v>
      </c>
      <c r="U36" s="22" t="e">
        <f t="shared" si="9"/>
        <v>#DIV/0!</v>
      </c>
    </row>
    <row r="37" spans="1:21" x14ac:dyDescent="0.15">
      <c r="A37" s="2">
        <v>27</v>
      </c>
      <c r="B37" s="3" t="s">
        <v>2</v>
      </c>
      <c r="C37" s="3" t="s">
        <v>10</v>
      </c>
      <c r="D37" s="3" t="s">
        <v>177</v>
      </c>
      <c r="E37" s="17" t="s">
        <v>13</v>
      </c>
      <c r="F37" s="17" t="s">
        <v>12</v>
      </c>
      <c r="G37" s="2" t="s">
        <v>407</v>
      </c>
      <c r="H37" s="16">
        <v>9.07</v>
      </c>
      <c r="I37" s="17">
        <v>1</v>
      </c>
      <c r="J37" s="88" t="s">
        <v>401</v>
      </c>
      <c r="K37" s="89"/>
      <c r="L37" s="89"/>
      <c r="M37" s="89"/>
      <c r="N37" s="90"/>
      <c r="O37" s="18">
        <f t="shared" si="6"/>
        <v>18.14</v>
      </c>
      <c r="P37" s="6"/>
      <c r="Q37" s="16" t="e">
        <f t="shared" si="1"/>
        <v>#DIV/0!</v>
      </c>
      <c r="R37" s="19" t="e">
        <f t="shared" si="7"/>
        <v>#DIV/0!</v>
      </c>
      <c r="S37" s="20" t="e">
        <f t="shared" si="8"/>
        <v>#DIV/0!</v>
      </c>
      <c r="T37" s="21" t="e">
        <f t="shared" si="2"/>
        <v>#DIV/0!</v>
      </c>
      <c r="U37" s="22" t="e">
        <f t="shared" si="9"/>
        <v>#DIV/0!</v>
      </c>
    </row>
    <row r="38" spans="1:21" x14ac:dyDescent="0.15">
      <c r="A38" s="2">
        <v>28</v>
      </c>
      <c r="B38" s="3" t="s">
        <v>2</v>
      </c>
      <c r="C38" s="3" t="s">
        <v>10</v>
      </c>
      <c r="D38" s="3" t="s">
        <v>178</v>
      </c>
      <c r="E38" s="17" t="s">
        <v>13</v>
      </c>
      <c r="F38" s="17" t="s">
        <v>353</v>
      </c>
      <c r="G38" s="2" t="s">
        <v>407</v>
      </c>
      <c r="H38" s="16">
        <v>4.3099999999999996</v>
      </c>
      <c r="I38" s="17">
        <v>1</v>
      </c>
      <c r="J38" s="88" t="s">
        <v>401</v>
      </c>
      <c r="K38" s="89"/>
      <c r="L38" s="89"/>
      <c r="M38" s="89"/>
      <c r="N38" s="90"/>
      <c r="O38" s="18">
        <f t="shared" si="6"/>
        <v>8.6199999999999992</v>
      </c>
      <c r="P38" s="6"/>
      <c r="Q38" s="16" t="e">
        <f t="shared" si="1"/>
        <v>#DIV/0!</v>
      </c>
      <c r="R38" s="19" t="e">
        <f t="shared" si="7"/>
        <v>#DIV/0!</v>
      </c>
      <c r="S38" s="20" t="e">
        <f t="shared" si="8"/>
        <v>#DIV/0!</v>
      </c>
      <c r="T38" s="21" t="e">
        <f t="shared" si="2"/>
        <v>#DIV/0!</v>
      </c>
      <c r="U38" s="22" t="e">
        <f t="shared" si="9"/>
        <v>#DIV/0!</v>
      </c>
    </row>
    <row r="39" spans="1:21" x14ac:dyDescent="0.15">
      <c r="A39" s="1">
        <v>29</v>
      </c>
      <c r="B39" s="3" t="s">
        <v>2</v>
      </c>
      <c r="C39" s="3" t="s">
        <v>10</v>
      </c>
      <c r="D39" s="3" t="s">
        <v>179</v>
      </c>
      <c r="E39" s="17" t="s">
        <v>7</v>
      </c>
      <c r="F39" s="17" t="s">
        <v>354</v>
      </c>
      <c r="G39" s="2" t="s">
        <v>407</v>
      </c>
      <c r="H39" s="16">
        <v>4.3099999999999996</v>
      </c>
      <c r="I39" s="17">
        <v>1</v>
      </c>
      <c r="J39" s="88" t="s">
        <v>401</v>
      </c>
      <c r="K39" s="89"/>
      <c r="L39" s="89"/>
      <c r="M39" s="89"/>
      <c r="N39" s="90"/>
      <c r="O39" s="18">
        <f t="shared" si="6"/>
        <v>8.6199999999999992</v>
      </c>
      <c r="P39" s="6"/>
      <c r="Q39" s="16" t="e">
        <f t="shared" si="1"/>
        <v>#DIV/0!</v>
      </c>
      <c r="R39" s="19" t="e">
        <f t="shared" si="7"/>
        <v>#DIV/0!</v>
      </c>
      <c r="S39" s="20" t="e">
        <f t="shared" si="8"/>
        <v>#DIV/0!</v>
      </c>
      <c r="T39" s="21" t="e">
        <f t="shared" si="2"/>
        <v>#DIV/0!</v>
      </c>
      <c r="U39" s="22" t="e">
        <f t="shared" si="9"/>
        <v>#DIV/0!</v>
      </c>
    </row>
    <row r="40" spans="1:21" x14ac:dyDescent="0.15">
      <c r="A40" s="2">
        <v>30</v>
      </c>
      <c r="B40" s="3" t="s">
        <v>2</v>
      </c>
      <c r="C40" s="3" t="s">
        <v>10</v>
      </c>
      <c r="D40" s="3" t="s">
        <v>180</v>
      </c>
      <c r="E40" s="17" t="s">
        <v>7</v>
      </c>
      <c r="F40" s="17" t="s">
        <v>355</v>
      </c>
      <c r="G40" s="2" t="s">
        <v>407</v>
      </c>
      <c r="H40" s="16">
        <v>2.15</v>
      </c>
      <c r="I40" s="17">
        <v>1</v>
      </c>
      <c r="J40" s="88" t="s">
        <v>401</v>
      </c>
      <c r="K40" s="89"/>
      <c r="L40" s="89"/>
      <c r="M40" s="89"/>
      <c r="N40" s="90"/>
      <c r="O40" s="18">
        <f t="shared" si="6"/>
        <v>4.3</v>
      </c>
      <c r="P40" s="6"/>
      <c r="Q40" s="16" t="e">
        <f t="shared" si="1"/>
        <v>#DIV/0!</v>
      </c>
      <c r="R40" s="19" t="e">
        <f t="shared" si="7"/>
        <v>#DIV/0!</v>
      </c>
      <c r="S40" s="20" t="e">
        <f t="shared" si="8"/>
        <v>#DIV/0!</v>
      </c>
      <c r="T40" s="21" t="e">
        <f t="shared" si="2"/>
        <v>#DIV/0!</v>
      </c>
      <c r="U40" s="22" t="e">
        <f t="shared" si="9"/>
        <v>#DIV/0!</v>
      </c>
    </row>
    <row r="41" spans="1:21" x14ac:dyDescent="0.15">
      <c r="A41" s="2">
        <v>31</v>
      </c>
      <c r="B41" s="3" t="s">
        <v>2</v>
      </c>
      <c r="C41" s="3" t="s">
        <v>10</v>
      </c>
      <c r="D41" s="3" t="s">
        <v>293</v>
      </c>
      <c r="E41" s="17" t="s">
        <v>295</v>
      </c>
      <c r="F41" s="17" t="s">
        <v>8</v>
      </c>
      <c r="G41" s="2" t="s">
        <v>407</v>
      </c>
      <c r="H41" s="16">
        <v>4.1100000000000003</v>
      </c>
      <c r="I41" s="17">
        <v>1</v>
      </c>
      <c r="J41" s="88" t="s">
        <v>401</v>
      </c>
      <c r="K41" s="89"/>
      <c r="L41" s="89"/>
      <c r="M41" s="89"/>
      <c r="N41" s="90"/>
      <c r="O41" s="18">
        <f t="shared" si="6"/>
        <v>8.2200000000000006</v>
      </c>
      <c r="P41" s="6"/>
      <c r="Q41" s="16" t="e">
        <f t="shared" si="1"/>
        <v>#DIV/0!</v>
      </c>
      <c r="R41" s="19" t="e">
        <f t="shared" si="7"/>
        <v>#DIV/0!</v>
      </c>
      <c r="S41" s="20" t="e">
        <f t="shared" si="8"/>
        <v>#DIV/0!</v>
      </c>
      <c r="T41" s="21" t="e">
        <f t="shared" si="2"/>
        <v>#DIV/0!</v>
      </c>
      <c r="U41" s="22" t="e">
        <f t="shared" si="9"/>
        <v>#DIV/0!</v>
      </c>
    </row>
    <row r="42" spans="1:21" x14ac:dyDescent="0.15">
      <c r="A42" s="1">
        <v>32</v>
      </c>
      <c r="B42" s="3" t="s">
        <v>2</v>
      </c>
      <c r="C42" s="3" t="s">
        <v>10</v>
      </c>
      <c r="D42" s="3" t="s">
        <v>307</v>
      </c>
      <c r="E42" s="17" t="s">
        <v>295</v>
      </c>
      <c r="F42" s="17" t="s">
        <v>380</v>
      </c>
      <c r="G42" s="108" t="s">
        <v>407</v>
      </c>
      <c r="H42" s="123">
        <v>3.63</v>
      </c>
      <c r="I42" s="121">
        <v>1</v>
      </c>
      <c r="J42" s="113" t="s">
        <v>401</v>
      </c>
      <c r="K42" s="114"/>
      <c r="L42" s="114"/>
      <c r="M42" s="114"/>
      <c r="N42" s="115"/>
      <c r="O42" s="111">
        <f>IF(I42&gt;0, I42*H42,0)*2</f>
        <v>7.26</v>
      </c>
      <c r="P42" s="102"/>
      <c r="Q42" s="99" t="e">
        <f t="shared" si="1"/>
        <v>#DIV/0!</v>
      </c>
      <c r="R42" s="96" t="e">
        <f t="shared" si="7"/>
        <v>#DIV/0!</v>
      </c>
      <c r="S42" s="93" t="e">
        <f t="shared" si="8"/>
        <v>#DIV/0!</v>
      </c>
      <c r="T42" s="86" t="e">
        <f t="shared" si="2"/>
        <v>#DIV/0!</v>
      </c>
      <c r="U42" s="84" t="e">
        <f t="shared" si="9"/>
        <v>#DIV/0!</v>
      </c>
    </row>
    <row r="43" spans="1:21" x14ac:dyDescent="0.15">
      <c r="A43" s="2">
        <v>33</v>
      </c>
      <c r="B43" s="3" t="s">
        <v>2</v>
      </c>
      <c r="C43" s="3" t="s">
        <v>10</v>
      </c>
      <c r="D43" s="3" t="s">
        <v>307</v>
      </c>
      <c r="E43" s="17" t="s">
        <v>360</v>
      </c>
      <c r="F43" s="17"/>
      <c r="G43" s="109"/>
      <c r="H43" s="124"/>
      <c r="I43" s="122"/>
      <c r="J43" s="116"/>
      <c r="K43" s="117"/>
      <c r="L43" s="117"/>
      <c r="M43" s="117"/>
      <c r="N43" s="118"/>
      <c r="O43" s="112"/>
      <c r="P43" s="104">
        <v>30</v>
      </c>
      <c r="Q43" s="101"/>
      <c r="R43" s="98"/>
      <c r="S43" s="95"/>
      <c r="T43" s="87"/>
      <c r="U43" s="85"/>
    </row>
    <row r="44" spans="1:21" x14ac:dyDescent="0.15">
      <c r="A44" s="2">
        <v>34</v>
      </c>
      <c r="B44" s="3" t="s">
        <v>2</v>
      </c>
      <c r="C44" s="3" t="s">
        <v>15</v>
      </c>
      <c r="D44" s="3" t="s">
        <v>181</v>
      </c>
      <c r="E44" s="17" t="s">
        <v>130</v>
      </c>
      <c r="F44" s="17" t="s">
        <v>199</v>
      </c>
      <c r="G44" s="2" t="s">
        <v>407</v>
      </c>
      <c r="H44" s="16">
        <v>1.81</v>
      </c>
      <c r="I44" s="17">
        <v>1</v>
      </c>
      <c r="J44" s="88" t="s">
        <v>401</v>
      </c>
      <c r="K44" s="89"/>
      <c r="L44" s="89"/>
      <c r="M44" s="89"/>
      <c r="N44" s="90"/>
      <c r="O44" s="18">
        <f>IF(I44&gt;0, I44*H44,0)*2</f>
        <v>3.62</v>
      </c>
      <c r="P44" s="6"/>
      <c r="Q44" s="16" t="e">
        <f t="shared" si="1"/>
        <v>#DIV/0!</v>
      </c>
      <c r="R44" s="19" t="e">
        <f t="shared" si="7"/>
        <v>#DIV/0!</v>
      </c>
      <c r="S44" s="20" t="e">
        <f t="shared" si="8"/>
        <v>#DIV/0!</v>
      </c>
      <c r="T44" s="21" t="e">
        <f t="shared" si="2"/>
        <v>#DIV/0!</v>
      </c>
      <c r="U44" s="22" t="e">
        <f t="shared" si="9"/>
        <v>#DIV/0!</v>
      </c>
    </row>
    <row r="45" spans="1:21" x14ac:dyDescent="0.15">
      <c r="A45" s="1">
        <v>35</v>
      </c>
      <c r="B45" s="3" t="s">
        <v>2</v>
      </c>
      <c r="C45" s="3" t="s">
        <v>15</v>
      </c>
      <c r="D45" s="3" t="s">
        <v>182</v>
      </c>
      <c r="E45" s="17" t="s">
        <v>294</v>
      </c>
      <c r="F45" s="17" t="s">
        <v>288</v>
      </c>
      <c r="G45" s="2" t="s">
        <v>407</v>
      </c>
      <c r="H45" s="16">
        <v>1.81</v>
      </c>
      <c r="I45" s="17">
        <v>1</v>
      </c>
      <c r="J45" s="88" t="s">
        <v>401</v>
      </c>
      <c r="K45" s="89"/>
      <c r="L45" s="89"/>
      <c r="M45" s="89"/>
      <c r="N45" s="90"/>
      <c r="O45" s="18">
        <f t="shared" ref="O45:O58" si="10">IF(I45&gt;0, I45*H45,0)*2</f>
        <v>3.62</v>
      </c>
      <c r="P45" s="6"/>
      <c r="Q45" s="16" t="e">
        <f t="shared" si="1"/>
        <v>#DIV/0!</v>
      </c>
      <c r="R45" s="19" t="e">
        <f t="shared" si="7"/>
        <v>#DIV/0!</v>
      </c>
      <c r="S45" s="20" t="e">
        <f t="shared" si="8"/>
        <v>#DIV/0!</v>
      </c>
      <c r="T45" s="21" t="e">
        <f t="shared" si="2"/>
        <v>#DIV/0!</v>
      </c>
      <c r="U45" s="22" t="e">
        <f t="shared" si="9"/>
        <v>#DIV/0!</v>
      </c>
    </row>
    <row r="46" spans="1:21" x14ac:dyDescent="0.15">
      <c r="A46" s="2">
        <v>36</v>
      </c>
      <c r="B46" s="3" t="s">
        <v>2</v>
      </c>
      <c r="C46" s="3" t="s">
        <v>15</v>
      </c>
      <c r="D46" s="3" t="s">
        <v>183</v>
      </c>
      <c r="E46" s="17" t="s">
        <v>7</v>
      </c>
      <c r="F46" s="17"/>
      <c r="G46" s="2" t="s">
        <v>407</v>
      </c>
      <c r="H46" s="16">
        <v>5.89</v>
      </c>
      <c r="I46" s="17">
        <v>1</v>
      </c>
      <c r="J46" s="88" t="s">
        <v>401</v>
      </c>
      <c r="K46" s="89"/>
      <c r="L46" s="89"/>
      <c r="M46" s="89"/>
      <c r="N46" s="90"/>
      <c r="O46" s="18">
        <f t="shared" si="10"/>
        <v>11.78</v>
      </c>
      <c r="P46" s="6"/>
      <c r="Q46" s="16" t="e">
        <f t="shared" si="1"/>
        <v>#DIV/0!</v>
      </c>
      <c r="R46" s="19" t="e">
        <f t="shared" si="7"/>
        <v>#DIV/0!</v>
      </c>
      <c r="S46" s="20" t="e">
        <f t="shared" si="8"/>
        <v>#DIV/0!</v>
      </c>
      <c r="T46" s="21" t="e">
        <f t="shared" si="2"/>
        <v>#DIV/0!</v>
      </c>
      <c r="U46" s="22" t="e">
        <f t="shared" si="9"/>
        <v>#DIV/0!</v>
      </c>
    </row>
    <row r="47" spans="1:21" x14ac:dyDescent="0.15">
      <c r="A47" s="2">
        <v>37</v>
      </c>
      <c r="B47" s="3" t="s">
        <v>2</v>
      </c>
      <c r="C47" s="3" t="s">
        <v>15</v>
      </c>
      <c r="D47" s="3" t="s">
        <v>184</v>
      </c>
      <c r="E47" s="17" t="s">
        <v>7</v>
      </c>
      <c r="F47" s="17"/>
      <c r="G47" s="2" t="s">
        <v>407</v>
      </c>
      <c r="H47" s="16">
        <v>1.96</v>
      </c>
      <c r="I47" s="17">
        <v>1</v>
      </c>
      <c r="J47" s="88" t="s">
        <v>401</v>
      </c>
      <c r="K47" s="89"/>
      <c r="L47" s="89"/>
      <c r="M47" s="89"/>
      <c r="N47" s="90"/>
      <c r="O47" s="18">
        <f t="shared" si="10"/>
        <v>3.92</v>
      </c>
      <c r="P47" s="6"/>
      <c r="Q47" s="16" t="e">
        <f t="shared" si="1"/>
        <v>#DIV/0!</v>
      </c>
      <c r="R47" s="19" t="e">
        <f t="shared" si="7"/>
        <v>#DIV/0!</v>
      </c>
      <c r="S47" s="20" t="e">
        <f t="shared" si="8"/>
        <v>#DIV/0!</v>
      </c>
      <c r="T47" s="21" t="e">
        <f t="shared" si="2"/>
        <v>#DIV/0!</v>
      </c>
      <c r="U47" s="22" t="e">
        <f t="shared" si="9"/>
        <v>#DIV/0!</v>
      </c>
    </row>
    <row r="48" spans="1:21" x14ac:dyDescent="0.15">
      <c r="A48" s="1">
        <v>38</v>
      </c>
      <c r="B48" s="4" t="s">
        <v>2</v>
      </c>
      <c r="C48" s="4" t="s">
        <v>15</v>
      </c>
      <c r="D48" s="4" t="s">
        <v>185</v>
      </c>
      <c r="E48" s="24" t="s">
        <v>294</v>
      </c>
      <c r="F48" s="17" t="s">
        <v>289</v>
      </c>
      <c r="G48" s="40" t="s">
        <v>407</v>
      </c>
      <c r="H48" s="41">
        <v>1.81</v>
      </c>
      <c r="I48" s="17">
        <v>1</v>
      </c>
      <c r="J48" s="88" t="s">
        <v>401</v>
      </c>
      <c r="K48" s="89"/>
      <c r="L48" s="89"/>
      <c r="M48" s="89"/>
      <c r="N48" s="90"/>
      <c r="O48" s="18">
        <f t="shared" si="10"/>
        <v>3.62</v>
      </c>
      <c r="P48" s="6"/>
      <c r="Q48" s="16" t="e">
        <f t="shared" si="1"/>
        <v>#DIV/0!</v>
      </c>
      <c r="R48" s="19" t="e">
        <f t="shared" si="7"/>
        <v>#DIV/0!</v>
      </c>
      <c r="S48" s="20" t="e">
        <f t="shared" si="8"/>
        <v>#DIV/0!</v>
      </c>
      <c r="T48" s="21" t="e">
        <f t="shared" si="2"/>
        <v>#DIV/0!</v>
      </c>
      <c r="U48" s="22" t="e">
        <f t="shared" si="9"/>
        <v>#DIV/0!</v>
      </c>
    </row>
    <row r="49" spans="1:21" x14ac:dyDescent="0.15">
      <c r="A49" s="2">
        <v>39</v>
      </c>
      <c r="B49" s="3" t="s">
        <v>2</v>
      </c>
      <c r="C49" s="3" t="s">
        <v>15</v>
      </c>
      <c r="D49" s="3" t="s">
        <v>186</v>
      </c>
      <c r="E49" s="17" t="s">
        <v>7</v>
      </c>
      <c r="F49" s="17"/>
      <c r="G49" s="2" t="s">
        <v>407</v>
      </c>
      <c r="H49" s="16">
        <v>3.63</v>
      </c>
      <c r="I49" s="17">
        <v>1</v>
      </c>
      <c r="J49" s="88" t="s">
        <v>401</v>
      </c>
      <c r="K49" s="89"/>
      <c r="L49" s="89"/>
      <c r="M49" s="89"/>
      <c r="N49" s="90"/>
      <c r="O49" s="18">
        <f t="shared" si="10"/>
        <v>7.26</v>
      </c>
      <c r="P49" s="6"/>
      <c r="Q49" s="16" t="e">
        <f t="shared" si="1"/>
        <v>#DIV/0!</v>
      </c>
      <c r="R49" s="19" t="e">
        <f t="shared" ref="R49:R88" si="11">IF(I49&gt;0, H49/(P49/60),0)</f>
        <v>#DIV/0!</v>
      </c>
      <c r="S49" s="20" t="e">
        <f t="shared" ref="S49:S88" si="12">($U$9/60)*R49</f>
        <v>#DIV/0!</v>
      </c>
      <c r="T49" s="21" t="e">
        <f t="shared" si="2"/>
        <v>#DIV/0!</v>
      </c>
      <c r="U49" s="22" t="e">
        <f t="shared" ref="U49:U88" si="13">T49*$U$9</f>
        <v>#DIV/0!</v>
      </c>
    </row>
    <row r="50" spans="1:21" x14ac:dyDescent="0.15">
      <c r="A50" s="2">
        <v>40</v>
      </c>
      <c r="B50" s="3" t="s">
        <v>2</v>
      </c>
      <c r="C50" s="3" t="s">
        <v>15</v>
      </c>
      <c r="D50" s="3" t="s">
        <v>187</v>
      </c>
      <c r="E50" s="17" t="s">
        <v>7</v>
      </c>
      <c r="F50" s="17"/>
      <c r="G50" s="2" t="s">
        <v>407</v>
      </c>
      <c r="H50" s="16">
        <v>3.93</v>
      </c>
      <c r="I50" s="17">
        <v>1</v>
      </c>
      <c r="J50" s="88" t="s">
        <v>401</v>
      </c>
      <c r="K50" s="89"/>
      <c r="L50" s="89"/>
      <c r="M50" s="89"/>
      <c r="N50" s="90"/>
      <c r="O50" s="18">
        <f t="shared" si="10"/>
        <v>7.86</v>
      </c>
      <c r="P50" s="6"/>
      <c r="Q50" s="16" t="e">
        <f t="shared" si="1"/>
        <v>#DIV/0!</v>
      </c>
      <c r="R50" s="19" t="e">
        <f t="shared" si="11"/>
        <v>#DIV/0!</v>
      </c>
      <c r="S50" s="20" t="e">
        <f t="shared" si="12"/>
        <v>#DIV/0!</v>
      </c>
      <c r="T50" s="21" t="e">
        <f t="shared" si="2"/>
        <v>#DIV/0!</v>
      </c>
      <c r="U50" s="22" t="e">
        <f t="shared" si="13"/>
        <v>#DIV/0!</v>
      </c>
    </row>
    <row r="51" spans="1:21" x14ac:dyDescent="0.15">
      <c r="A51" s="1">
        <v>41</v>
      </c>
      <c r="B51" s="3" t="s">
        <v>2</v>
      </c>
      <c r="C51" s="3" t="s">
        <v>15</v>
      </c>
      <c r="D51" s="3" t="s">
        <v>188</v>
      </c>
      <c r="E51" s="17" t="s">
        <v>7</v>
      </c>
      <c r="F51" s="17"/>
      <c r="G51" s="2" t="s">
        <v>407</v>
      </c>
      <c r="H51" s="16">
        <v>7.85</v>
      </c>
      <c r="I51" s="17">
        <v>1</v>
      </c>
      <c r="J51" s="88" t="s">
        <v>401</v>
      </c>
      <c r="K51" s="89"/>
      <c r="L51" s="89"/>
      <c r="M51" s="89"/>
      <c r="N51" s="90"/>
      <c r="O51" s="18">
        <f t="shared" si="10"/>
        <v>15.7</v>
      </c>
      <c r="P51" s="6"/>
      <c r="Q51" s="16" t="e">
        <f t="shared" si="1"/>
        <v>#DIV/0!</v>
      </c>
      <c r="R51" s="19" t="e">
        <f t="shared" si="11"/>
        <v>#DIV/0!</v>
      </c>
      <c r="S51" s="20" t="e">
        <f t="shared" si="12"/>
        <v>#DIV/0!</v>
      </c>
      <c r="T51" s="21" t="e">
        <f t="shared" si="2"/>
        <v>#DIV/0!</v>
      </c>
      <c r="U51" s="22" t="e">
        <f t="shared" si="13"/>
        <v>#DIV/0!</v>
      </c>
    </row>
    <row r="52" spans="1:21" x14ac:dyDescent="0.15">
      <c r="A52" s="2">
        <v>42</v>
      </c>
      <c r="B52" s="3" t="s">
        <v>2</v>
      </c>
      <c r="C52" s="3" t="s">
        <v>15</v>
      </c>
      <c r="D52" s="3" t="s">
        <v>189</v>
      </c>
      <c r="E52" s="17" t="s">
        <v>11</v>
      </c>
      <c r="F52" s="17"/>
      <c r="G52" s="2" t="s">
        <v>407</v>
      </c>
      <c r="H52" s="16">
        <v>1.81</v>
      </c>
      <c r="I52" s="17">
        <v>1</v>
      </c>
      <c r="J52" s="88" t="s">
        <v>401</v>
      </c>
      <c r="K52" s="89"/>
      <c r="L52" s="89"/>
      <c r="M52" s="89"/>
      <c r="N52" s="90"/>
      <c r="O52" s="18">
        <f t="shared" si="10"/>
        <v>3.62</v>
      </c>
      <c r="P52" s="6"/>
      <c r="Q52" s="16" t="e">
        <f t="shared" si="1"/>
        <v>#DIV/0!</v>
      </c>
      <c r="R52" s="19" t="e">
        <f t="shared" si="11"/>
        <v>#DIV/0!</v>
      </c>
      <c r="S52" s="20" t="e">
        <f t="shared" si="12"/>
        <v>#DIV/0!</v>
      </c>
      <c r="T52" s="21" t="e">
        <f t="shared" si="2"/>
        <v>#DIV/0!</v>
      </c>
      <c r="U52" s="22" t="e">
        <f t="shared" si="13"/>
        <v>#DIV/0!</v>
      </c>
    </row>
    <row r="53" spans="1:21" x14ac:dyDescent="0.15">
      <c r="A53" s="2">
        <v>43</v>
      </c>
      <c r="B53" s="3" t="s">
        <v>2</v>
      </c>
      <c r="C53" s="3" t="s">
        <v>15</v>
      </c>
      <c r="D53" s="3" t="s">
        <v>290</v>
      </c>
      <c r="E53" s="17" t="s">
        <v>7</v>
      </c>
      <c r="F53" s="17"/>
      <c r="G53" s="2" t="s">
        <v>407</v>
      </c>
      <c r="H53" s="16">
        <v>5.44</v>
      </c>
      <c r="I53" s="17">
        <v>1</v>
      </c>
      <c r="J53" s="88" t="s">
        <v>401</v>
      </c>
      <c r="K53" s="89"/>
      <c r="L53" s="89"/>
      <c r="M53" s="89"/>
      <c r="N53" s="90"/>
      <c r="O53" s="18">
        <f t="shared" si="10"/>
        <v>10.88</v>
      </c>
      <c r="P53" s="6"/>
      <c r="Q53" s="16" t="e">
        <f t="shared" si="1"/>
        <v>#DIV/0!</v>
      </c>
      <c r="R53" s="19" t="e">
        <f t="shared" si="11"/>
        <v>#DIV/0!</v>
      </c>
      <c r="S53" s="20" t="e">
        <f t="shared" si="12"/>
        <v>#DIV/0!</v>
      </c>
      <c r="T53" s="21" t="e">
        <f t="shared" si="2"/>
        <v>#DIV/0!</v>
      </c>
      <c r="U53" s="22" t="e">
        <f t="shared" si="13"/>
        <v>#DIV/0!</v>
      </c>
    </row>
    <row r="54" spans="1:21" x14ac:dyDescent="0.15">
      <c r="A54" s="1">
        <v>44</v>
      </c>
      <c r="B54" s="3" t="s">
        <v>2</v>
      </c>
      <c r="C54" s="3" t="s">
        <v>15</v>
      </c>
      <c r="D54" s="3" t="s">
        <v>190</v>
      </c>
      <c r="E54" s="17" t="s">
        <v>7</v>
      </c>
      <c r="F54" s="17"/>
      <c r="G54" s="2" t="s">
        <v>407</v>
      </c>
      <c r="H54" s="16">
        <v>3.93</v>
      </c>
      <c r="I54" s="17">
        <v>1</v>
      </c>
      <c r="J54" s="88" t="s">
        <v>401</v>
      </c>
      <c r="K54" s="89"/>
      <c r="L54" s="89"/>
      <c r="M54" s="89"/>
      <c r="N54" s="90"/>
      <c r="O54" s="18">
        <f t="shared" si="10"/>
        <v>7.86</v>
      </c>
      <c r="P54" s="6"/>
      <c r="Q54" s="16" t="e">
        <f t="shared" si="1"/>
        <v>#DIV/0!</v>
      </c>
      <c r="R54" s="19" t="e">
        <f t="shared" si="11"/>
        <v>#DIV/0!</v>
      </c>
      <c r="S54" s="20" t="e">
        <f t="shared" si="12"/>
        <v>#DIV/0!</v>
      </c>
      <c r="T54" s="21" t="e">
        <f t="shared" si="2"/>
        <v>#DIV/0!</v>
      </c>
      <c r="U54" s="22" t="e">
        <f t="shared" si="13"/>
        <v>#DIV/0!</v>
      </c>
    </row>
    <row r="55" spans="1:21" x14ac:dyDescent="0.15">
      <c r="A55" s="2">
        <v>45</v>
      </c>
      <c r="B55" s="3" t="s">
        <v>2</v>
      </c>
      <c r="C55" s="3" t="s">
        <v>15</v>
      </c>
      <c r="D55" s="3" t="s">
        <v>191</v>
      </c>
      <c r="E55" s="17" t="s">
        <v>7</v>
      </c>
      <c r="F55" s="17"/>
      <c r="G55" s="2" t="s">
        <v>407</v>
      </c>
      <c r="H55" s="16">
        <v>3.63</v>
      </c>
      <c r="I55" s="17">
        <v>1</v>
      </c>
      <c r="J55" s="88" t="s">
        <v>401</v>
      </c>
      <c r="K55" s="89"/>
      <c r="L55" s="89"/>
      <c r="M55" s="89"/>
      <c r="N55" s="90"/>
      <c r="O55" s="18">
        <f t="shared" si="10"/>
        <v>7.26</v>
      </c>
      <c r="P55" s="6"/>
      <c r="Q55" s="16" t="e">
        <f t="shared" si="1"/>
        <v>#DIV/0!</v>
      </c>
      <c r="R55" s="19" t="e">
        <f t="shared" si="11"/>
        <v>#DIV/0!</v>
      </c>
      <c r="S55" s="20" t="e">
        <f t="shared" si="12"/>
        <v>#DIV/0!</v>
      </c>
      <c r="T55" s="21" t="e">
        <f t="shared" si="2"/>
        <v>#DIV/0!</v>
      </c>
      <c r="U55" s="22" t="e">
        <f t="shared" si="13"/>
        <v>#DIV/0!</v>
      </c>
    </row>
    <row r="56" spans="1:21" x14ac:dyDescent="0.15">
      <c r="A56" s="2">
        <v>46</v>
      </c>
      <c r="B56" s="3" t="s">
        <v>2</v>
      </c>
      <c r="C56" s="3" t="s">
        <v>15</v>
      </c>
      <c r="D56" s="3" t="s">
        <v>192</v>
      </c>
      <c r="E56" s="17" t="s">
        <v>7</v>
      </c>
      <c r="F56" s="17"/>
      <c r="G56" s="2" t="s">
        <v>407</v>
      </c>
      <c r="H56" s="16">
        <v>5.89</v>
      </c>
      <c r="I56" s="17">
        <v>1</v>
      </c>
      <c r="J56" s="88" t="s">
        <v>401</v>
      </c>
      <c r="K56" s="89"/>
      <c r="L56" s="89"/>
      <c r="M56" s="89"/>
      <c r="N56" s="90"/>
      <c r="O56" s="18">
        <f t="shared" si="10"/>
        <v>11.78</v>
      </c>
      <c r="P56" s="6"/>
      <c r="Q56" s="16" t="e">
        <f t="shared" si="1"/>
        <v>#DIV/0!</v>
      </c>
      <c r="R56" s="19" t="e">
        <f t="shared" si="11"/>
        <v>#DIV/0!</v>
      </c>
      <c r="S56" s="20" t="e">
        <f t="shared" si="12"/>
        <v>#DIV/0!</v>
      </c>
      <c r="T56" s="21" t="e">
        <f t="shared" si="2"/>
        <v>#DIV/0!</v>
      </c>
      <c r="U56" s="22" t="e">
        <f t="shared" si="13"/>
        <v>#DIV/0!</v>
      </c>
    </row>
    <row r="57" spans="1:21" x14ac:dyDescent="0.15">
      <c r="A57" s="1">
        <v>47</v>
      </c>
      <c r="B57" s="3" t="s">
        <v>2</v>
      </c>
      <c r="C57" s="3" t="s">
        <v>15</v>
      </c>
      <c r="D57" s="3" t="s">
        <v>193</v>
      </c>
      <c r="E57" s="17" t="s">
        <v>13</v>
      </c>
      <c r="F57" s="17"/>
      <c r="G57" s="2" t="s">
        <v>407</v>
      </c>
      <c r="H57" s="16">
        <v>3.63</v>
      </c>
      <c r="I57" s="17">
        <v>1</v>
      </c>
      <c r="J57" s="88" t="s">
        <v>401</v>
      </c>
      <c r="K57" s="89"/>
      <c r="L57" s="89"/>
      <c r="M57" s="89"/>
      <c r="N57" s="90"/>
      <c r="O57" s="18">
        <f t="shared" si="10"/>
        <v>7.26</v>
      </c>
      <c r="P57" s="6"/>
      <c r="Q57" s="16" t="e">
        <f t="shared" si="1"/>
        <v>#DIV/0!</v>
      </c>
      <c r="R57" s="19" t="e">
        <f t="shared" si="11"/>
        <v>#DIV/0!</v>
      </c>
      <c r="S57" s="20" t="e">
        <f t="shared" si="12"/>
        <v>#DIV/0!</v>
      </c>
      <c r="T57" s="21" t="e">
        <f t="shared" si="2"/>
        <v>#DIV/0!</v>
      </c>
      <c r="U57" s="22" t="e">
        <f t="shared" si="13"/>
        <v>#DIV/0!</v>
      </c>
    </row>
    <row r="58" spans="1:21" x14ac:dyDescent="0.15">
      <c r="A58" s="2">
        <v>48</v>
      </c>
      <c r="B58" s="3" t="s">
        <v>2</v>
      </c>
      <c r="C58" s="3" t="s">
        <v>15</v>
      </c>
      <c r="D58" s="3" t="s">
        <v>291</v>
      </c>
      <c r="E58" s="17" t="s">
        <v>295</v>
      </c>
      <c r="F58" s="17" t="s">
        <v>8</v>
      </c>
      <c r="G58" s="2" t="s">
        <v>407</v>
      </c>
      <c r="H58" s="16">
        <v>1.96</v>
      </c>
      <c r="I58" s="17">
        <v>1</v>
      </c>
      <c r="J58" s="88" t="s">
        <v>401</v>
      </c>
      <c r="K58" s="89"/>
      <c r="L58" s="89"/>
      <c r="M58" s="89"/>
      <c r="N58" s="90"/>
      <c r="O58" s="18">
        <f t="shared" si="10"/>
        <v>3.92</v>
      </c>
      <c r="P58" s="6"/>
      <c r="Q58" s="16" t="e">
        <f t="shared" si="1"/>
        <v>#DIV/0!</v>
      </c>
      <c r="R58" s="19" t="e">
        <f t="shared" si="11"/>
        <v>#DIV/0!</v>
      </c>
      <c r="S58" s="20" t="e">
        <f t="shared" si="12"/>
        <v>#DIV/0!</v>
      </c>
      <c r="T58" s="21" t="e">
        <f t="shared" si="2"/>
        <v>#DIV/0!</v>
      </c>
      <c r="U58" s="22" t="e">
        <f t="shared" si="13"/>
        <v>#DIV/0!</v>
      </c>
    </row>
    <row r="59" spans="1:21" x14ac:dyDescent="0.15">
      <c r="A59" s="2">
        <v>49</v>
      </c>
      <c r="B59" s="3" t="s">
        <v>2</v>
      </c>
      <c r="C59" s="3" t="s">
        <v>15</v>
      </c>
      <c r="D59" s="3" t="s">
        <v>381</v>
      </c>
      <c r="E59" s="17" t="s">
        <v>295</v>
      </c>
      <c r="F59" s="17" t="s">
        <v>380</v>
      </c>
      <c r="G59" s="108" t="s">
        <v>407</v>
      </c>
      <c r="H59" s="123">
        <v>1.81</v>
      </c>
      <c r="I59" s="121">
        <v>1</v>
      </c>
      <c r="J59" s="113" t="s">
        <v>401</v>
      </c>
      <c r="K59" s="114"/>
      <c r="L59" s="114"/>
      <c r="M59" s="114"/>
      <c r="N59" s="115"/>
      <c r="O59" s="111">
        <f>IF(I59&gt;0, I59*H59,0)*2</f>
        <v>3.62</v>
      </c>
      <c r="P59" s="102"/>
      <c r="Q59" s="99" t="e">
        <f t="shared" si="1"/>
        <v>#DIV/0!</v>
      </c>
      <c r="R59" s="96" t="e">
        <f t="shared" si="11"/>
        <v>#DIV/0!</v>
      </c>
      <c r="S59" s="93" t="e">
        <f t="shared" si="12"/>
        <v>#DIV/0!</v>
      </c>
      <c r="T59" s="86" t="e">
        <f t="shared" si="2"/>
        <v>#DIV/0!</v>
      </c>
      <c r="U59" s="84" t="e">
        <f t="shared" si="13"/>
        <v>#DIV/0!</v>
      </c>
    </row>
    <row r="60" spans="1:21" x14ac:dyDescent="0.15">
      <c r="A60" s="1">
        <v>50</v>
      </c>
      <c r="B60" s="3" t="s">
        <v>2</v>
      </c>
      <c r="C60" s="3" t="s">
        <v>15</v>
      </c>
      <c r="D60" s="3" t="s">
        <v>382</v>
      </c>
      <c r="E60" s="17" t="s">
        <v>360</v>
      </c>
      <c r="F60" s="17" t="s">
        <v>387</v>
      </c>
      <c r="G60" s="110"/>
      <c r="H60" s="150"/>
      <c r="I60" s="151"/>
      <c r="J60" s="135"/>
      <c r="K60" s="136"/>
      <c r="L60" s="136"/>
      <c r="M60" s="136"/>
      <c r="N60" s="137"/>
      <c r="O60" s="138"/>
      <c r="P60" s="103">
        <v>30</v>
      </c>
      <c r="Q60" s="100"/>
      <c r="R60" s="97"/>
      <c r="S60" s="94"/>
      <c r="T60" s="92"/>
      <c r="U60" s="91"/>
    </row>
    <row r="61" spans="1:21" x14ac:dyDescent="0.15">
      <c r="A61" s="2">
        <v>51</v>
      </c>
      <c r="B61" s="3" t="s">
        <v>2</v>
      </c>
      <c r="C61" s="3" t="s">
        <v>15</v>
      </c>
      <c r="D61" s="3"/>
      <c r="E61" s="17" t="s">
        <v>360</v>
      </c>
      <c r="F61" s="17" t="s">
        <v>402</v>
      </c>
      <c r="G61" s="109"/>
      <c r="H61" s="124"/>
      <c r="I61" s="122"/>
      <c r="J61" s="116"/>
      <c r="K61" s="117"/>
      <c r="L61" s="117"/>
      <c r="M61" s="117"/>
      <c r="N61" s="118"/>
      <c r="O61" s="112"/>
      <c r="P61" s="104">
        <v>30</v>
      </c>
      <c r="Q61" s="101"/>
      <c r="R61" s="98"/>
      <c r="S61" s="95"/>
      <c r="T61" s="87"/>
      <c r="U61" s="85"/>
    </row>
    <row r="62" spans="1:21" x14ac:dyDescent="0.15">
      <c r="A62" s="2">
        <v>52</v>
      </c>
      <c r="B62" s="3" t="s">
        <v>2</v>
      </c>
      <c r="C62" s="3" t="s">
        <v>485</v>
      </c>
      <c r="D62" s="3" t="s">
        <v>292</v>
      </c>
      <c r="E62" s="17" t="s">
        <v>486</v>
      </c>
      <c r="F62" s="17" t="s">
        <v>489</v>
      </c>
      <c r="G62" s="5" t="s">
        <v>488</v>
      </c>
      <c r="H62" s="54">
        <v>56</v>
      </c>
      <c r="I62" s="56">
        <v>1</v>
      </c>
      <c r="J62" s="88" t="s">
        <v>401</v>
      </c>
      <c r="K62" s="89"/>
      <c r="L62" s="89"/>
      <c r="M62" s="89"/>
      <c r="N62" s="90"/>
      <c r="O62" s="18">
        <f>IF(I62&gt;0, I62*H62,0)*2</f>
        <v>112</v>
      </c>
      <c r="P62" s="55"/>
      <c r="Q62" s="16" t="e">
        <f t="shared" si="1"/>
        <v>#DIV/0!</v>
      </c>
      <c r="R62" s="19" t="e">
        <f t="shared" si="11"/>
        <v>#DIV/0!</v>
      </c>
      <c r="S62" s="20" t="e">
        <f t="shared" si="12"/>
        <v>#DIV/0!</v>
      </c>
      <c r="T62" s="21" t="e">
        <f t="shared" si="2"/>
        <v>#DIV/0!</v>
      </c>
      <c r="U62" s="22" t="e">
        <f t="shared" si="13"/>
        <v>#DIV/0!</v>
      </c>
    </row>
    <row r="63" spans="1:21" x14ac:dyDescent="0.15">
      <c r="A63" s="1">
        <v>53</v>
      </c>
      <c r="B63" s="3" t="s">
        <v>42</v>
      </c>
      <c r="C63" s="3" t="s">
        <v>43</v>
      </c>
      <c r="D63" s="3" t="s">
        <v>44</v>
      </c>
      <c r="E63" s="17" t="s">
        <v>130</v>
      </c>
      <c r="F63" s="17" t="s">
        <v>199</v>
      </c>
      <c r="G63" s="42" t="s">
        <v>407</v>
      </c>
      <c r="H63" s="16">
        <v>1.19</v>
      </c>
      <c r="I63" s="17">
        <v>1</v>
      </c>
      <c r="J63" s="88" t="s">
        <v>401</v>
      </c>
      <c r="K63" s="89"/>
      <c r="L63" s="89"/>
      <c r="M63" s="89"/>
      <c r="N63" s="90"/>
      <c r="O63" s="18">
        <f>IF(I63&gt;0, I63*H63,0)*2</f>
        <v>2.38</v>
      </c>
      <c r="P63" s="6"/>
      <c r="Q63" s="16" t="e">
        <f t="shared" si="1"/>
        <v>#DIV/0!</v>
      </c>
      <c r="R63" s="19" t="e">
        <f t="shared" si="11"/>
        <v>#DIV/0!</v>
      </c>
      <c r="S63" s="20" t="e">
        <f t="shared" si="12"/>
        <v>#DIV/0!</v>
      </c>
      <c r="T63" s="21" t="e">
        <f t="shared" si="2"/>
        <v>#DIV/0!</v>
      </c>
      <c r="U63" s="22" t="e">
        <f t="shared" si="13"/>
        <v>#DIV/0!</v>
      </c>
    </row>
    <row r="64" spans="1:21" x14ac:dyDescent="0.15">
      <c r="A64" s="2">
        <v>54</v>
      </c>
      <c r="B64" s="3" t="s">
        <v>42</v>
      </c>
      <c r="C64" s="3" t="s">
        <v>43</v>
      </c>
      <c r="D64" s="3" t="s">
        <v>45</v>
      </c>
      <c r="E64" s="17" t="s">
        <v>130</v>
      </c>
      <c r="F64" s="17" t="s">
        <v>296</v>
      </c>
      <c r="G64" s="42" t="s">
        <v>407</v>
      </c>
      <c r="H64" s="16">
        <v>1.19</v>
      </c>
      <c r="I64" s="17">
        <v>1</v>
      </c>
      <c r="J64" s="88" t="s">
        <v>401</v>
      </c>
      <c r="K64" s="89"/>
      <c r="L64" s="89"/>
      <c r="M64" s="89"/>
      <c r="N64" s="90"/>
      <c r="O64" s="18">
        <f t="shared" ref="O64:O76" si="14">IF(I64&gt;0, I64*H64,0)*2</f>
        <v>2.38</v>
      </c>
      <c r="P64" s="6"/>
      <c r="Q64" s="16" t="e">
        <f t="shared" si="1"/>
        <v>#DIV/0!</v>
      </c>
      <c r="R64" s="19" t="e">
        <f t="shared" si="11"/>
        <v>#DIV/0!</v>
      </c>
      <c r="S64" s="20" t="e">
        <f t="shared" si="12"/>
        <v>#DIV/0!</v>
      </c>
      <c r="T64" s="21" t="e">
        <f t="shared" si="2"/>
        <v>#DIV/0!</v>
      </c>
      <c r="U64" s="22" t="e">
        <f t="shared" si="13"/>
        <v>#DIV/0!</v>
      </c>
    </row>
    <row r="65" spans="1:21" x14ac:dyDescent="0.15">
      <c r="A65" s="2">
        <v>55</v>
      </c>
      <c r="B65" s="3" t="s">
        <v>42</v>
      </c>
      <c r="C65" s="3" t="s">
        <v>43</v>
      </c>
      <c r="D65" s="3" t="s">
        <v>46</v>
      </c>
      <c r="E65" s="17" t="s">
        <v>130</v>
      </c>
      <c r="F65" s="17" t="s">
        <v>199</v>
      </c>
      <c r="G65" s="42" t="s">
        <v>407</v>
      </c>
      <c r="H65" s="16">
        <v>2.38</v>
      </c>
      <c r="I65" s="17">
        <v>1</v>
      </c>
      <c r="J65" s="88" t="s">
        <v>401</v>
      </c>
      <c r="K65" s="89"/>
      <c r="L65" s="89"/>
      <c r="M65" s="89"/>
      <c r="N65" s="90"/>
      <c r="O65" s="18">
        <f t="shared" si="14"/>
        <v>4.76</v>
      </c>
      <c r="P65" s="6"/>
      <c r="Q65" s="16" t="e">
        <f t="shared" si="1"/>
        <v>#DIV/0!</v>
      </c>
      <c r="R65" s="19" t="e">
        <f t="shared" si="11"/>
        <v>#DIV/0!</v>
      </c>
      <c r="S65" s="20" t="e">
        <f t="shared" si="12"/>
        <v>#DIV/0!</v>
      </c>
      <c r="T65" s="21" t="e">
        <f t="shared" si="2"/>
        <v>#DIV/0!</v>
      </c>
      <c r="U65" s="22" t="e">
        <f t="shared" si="13"/>
        <v>#DIV/0!</v>
      </c>
    </row>
    <row r="66" spans="1:21" x14ac:dyDescent="0.15">
      <c r="A66" s="1">
        <v>56</v>
      </c>
      <c r="B66" s="3" t="s">
        <v>42</v>
      </c>
      <c r="C66" s="3" t="s">
        <v>43</v>
      </c>
      <c r="D66" s="3" t="s">
        <v>47</v>
      </c>
      <c r="E66" s="17" t="s">
        <v>130</v>
      </c>
      <c r="F66" s="17" t="s">
        <v>371</v>
      </c>
      <c r="G66" s="42" t="s">
        <v>407</v>
      </c>
      <c r="H66" s="16">
        <v>1.19</v>
      </c>
      <c r="I66" s="17">
        <v>1</v>
      </c>
      <c r="J66" s="88" t="s">
        <v>401</v>
      </c>
      <c r="K66" s="89"/>
      <c r="L66" s="89"/>
      <c r="M66" s="89"/>
      <c r="N66" s="90"/>
      <c r="O66" s="18">
        <f t="shared" si="14"/>
        <v>2.38</v>
      </c>
      <c r="P66" s="6"/>
      <c r="Q66" s="16" t="e">
        <f t="shared" si="1"/>
        <v>#DIV/0!</v>
      </c>
      <c r="R66" s="19" t="e">
        <f t="shared" si="11"/>
        <v>#DIV/0!</v>
      </c>
      <c r="S66" s="20" t="e">
        <f t="shared" si="12"/>
        <v>#DIV/0!</v>
      </c>
      <c r="T66" s="21" t="e">
        <f t="shared" si="2"/>
        <v>#DIV/0!</v>
      </c>
      <c r="U66" s="22" t="e">
        <f t="shared" si="13"/>
        <v>#DIV/0!</v>
      </c>
    </row>
    <row r="67" spans="1:21" x14ac:dyDescent="0.15">
      <c r="A67" s="2">
        <v>57</v>
      </c>
      <c r="B67" s="3" t="s">
        <v>42</v>
      </c>
      <c r="C67" s="3" t="s">
        <v>43</v>
      </c>
      <c r="D67" s="3" t="s">
        <v>48</v>
      </c>
      <c r="E67" s="17" t="s">
        <v>130</v>
      </c>
      <c r="F67" s="17" t="s">
        <v>199</v>
      </c>
      <c r="G67" s="42" t="s">
        <v>407</v>
      </c>
      <c r="H67" s="16">
        <v>1.19</v>
      </c>
      <c r="I67" s="17">
        <v>1</v>
      </c>
      <c r="J67" s="88" t="s">
        <v>401</v>
      </c>
      <c r="K67" s="89"/>
      <c r="L67" s="89"/>
      <c r="M67" s="89"/>
      <c r="N67" s="90"/>
      <c r="O67" s="18">
        <f t="shared" si="14"/>
        <v>2.38</v>
      </c>
      <c r="P67" s="6"/>
      <c r="Q67" s="16" t="e">
        <f t="shared" si="1"/>
        <v>#DIV/0!</v>
      </c>
      <c r="R67" s="19" t="e">
        <f t="shared" si="11"/>
        <v>#DIV/0!</v>
      </c>
      <c r="S67" s="20" t="e">
        <f t="shared" si="12"/>
        <v>#DIV/0!</v>
      </c>
      <c r="T67" s="21" t="e">
        <f t="shared" si="2"/>
        <v>#DIV/0!</v>
      </c>
      <c r="U67" s="22" t="e">
        <f t="shared" si="13"/>
        <v>#DIV/0!</v>
      </c>
    </row>
    <row r="68" spans="1:21" x14ac:dyDescent="0.15">
      <c r="A68" s="2">
        <v>58</v>
      </c>
      <c r="B68" s="3" t="s">
        <v>42</v>
      </c>
      <c r="C68" s="3" t="s">
        <v>43</v>
      </c>
      <c r="D68" s="3" t="s">
        <v>49</v>
      </c>
      <c r="E68" s="17" t="s">
        <v>130</v>
      </c>
      <c r="F68" s="17" t="s">
        <v>199</v>
      </c>
      <c r="G68" s="42" t="s">
        <v>407</v>
      </c>
      <c r="H68" s="16">
        <v>2.38</v>
      </c>
      <c r="I68" s="17">
        <v>1</v>
      </c>
      <c r="J68" s="88" t="s">
        <v>401</v>
      </c>
      <c r="K68" s="89"/>
      <c r="L68" s="89"/>
      <c r="M68" s="89"/>
      <c r="N68" s="90"/>
      <c r="O68" s="18">
        <f t="shared" si="14"/>
        <v>4.76</v>
      </c>
      <c r="P68" s="6"/>
      <c r="Q68" s="16" t="e">
        <f t="shared" si="1"/>
        <v>#DIV/0!</v>
      </c>
      <c r="R68" s="19" t="e">
        <f t="shared" si="11"/>
        <v>#DIV/0!</v>
      </c>
      <c r="S68" s="20" t="e">
        <f t="shared" si="12"/>
        <v>#DIV/0!</v>
      </c>
      <c r="T68" s="21" t="e">
        <f t="shared" si="2"/>
        <v>#DIV/0!</v>
      </c>
      <c r="U68" s="22" t="e">
        <f t="shared" si="13"/>
        <v>#DIV/0!</v>
      </c>
    </row>
    <row r="69" spans="1:21" x14ac:dyDescent="0.15">
      <c r="A69" s="1">
        <v>59</v>
      </c>
      <c r="B69" s="3" t="s">
        <v>42</v>
      </c>
      <c r="C69" s="3" t="s">
        <v>43</v>
      </c>
      <c r="D69" s="3" t="s">
        <v>50</v>
      </c>
      <c r="E69" s="17" t="s">
        <v>130</v>
      </c>
      <c r="F69" s="17" t="s">
        <v>199</v>
      </c>
      <c r="G69" s="42" t="s">
        <v>407</v>
      </c>
      <c r="H69" s="16">
        <v>2.38</v>
      </c>
      <c r="I69" s="17">
        <v>1</v>
      </c>
      <c r="J69" s="88" t="s">
        <v>401</v>
      </c>
      <c r="K69" s="89"/>
      <c r="L69" s="89"/>
      <c r="M69" s="89"/>
      <c r="N69" s="90"/>
      <c r="O69" s="18">
        <f t="shared" si="14"/>
        <v>4.76</v>
      </c>
      <c r="P69" s="52"/>
      <c r="Q69" s="16" t="e">
        <f t="shared" si="1"/>
        <v>#DIV/0!</v>
      </c>
      <c r="R69" s="19" t="e">
        <f t="shared" si="11"/>
        <v>#DIV/0!</v>
      </c>
      <c r="S69" s="20" t="e">
        <f t="shared" si="12"/>
        <v>#DIV/0!</v>
      </c>
      <c r="T69" s="21" t="e">
        <f t="shared" si="2"/>
        <v>#DIV/0!</v>
      </c>
      <c r="U69" s="22" t="e">
        <f t="shared" si="13"/>
        <v>#DIV/0!</v>
      </c>
    </row>
    <row r="70" spans="1:21" x14ac:dyDescent="0.15">
      <c r="A70" s="2">
        <v>60</v>
      </c>
      <c r="B70" s="3" t="s">
        <v>42</v>
      </c>
      <c r="C70" s="3" t="s">
        <v>43</v>
      </c>
      <c r="D70" s="3" t="s">
        <v>51</v>
      </c>
      <c r="E70" s="17" t="s">
        <v>130</v>
      </c>
      <c r="F70" s="17" t="s">
        <v>199</v>
      </c>
      <c r="G70" s="42" t="s">
        <v>407</v>
      </c>
      <c r="H70" s="16">
        <v>4.7699999999999996</v>
      </c>
      <c r="I70" s="17">
        <v>1</v>
      </c>
      <c r="J70" s="88" t="s">
        <v>401</v>
      </c>
      <c r="K70" s="89"/>
      <c r="L70" s="89"/>
      <c r="M70" s="89"/>
      <c r="N70" s="90"/>
      <c r="O70" s="18">
        <f t="shared" si="14"/>
        <v>9.5399999999999991</v>
      </c>
      <c r="P70" s="51"/>
      <c r="Q70" s="16" t="e">
        <f t="shared" si="1"/>
        <v>#DIV/0!</v>
      </c>
      <c r="R70" s="19" t="e">
        <f t="shared" si="11"/>
        <v>#DIV/0!</v>
      </c>
      <c r="S70" s="20" t="e">
        <f t="shared" si="12"/>
        <v>#DIV/0!</v>
      </c>
      <c r="T70" s="21" t="e">
        <f t="shared" si="2"/>
        <v>#DIV/0!</v>
      </c>
      <c r="U70" s="22" t="e">
        <f t="shared" si="13"/>
        <v>#DIV/0!</v>
      </c>
    </row>
    <row r="71" spans="1:21" x14ac:dyDescent="0.15">
      <c r="A71" s="2">
        <v>61</v>
      </c>
      <c r="B71" s="3" t="s">
        <v>42</v>
      </c>
      <c r="C71" s="3" t="s">
        <v>43</v>
      </c>
      <c r="D71" s="3" t="s">
        <v>52</v>
      </c>
      <c r="E71" s="17" t="s">
        <v>130</v>
      </c>
      <c r="F71" s="17" t="s">
        <v>359</v>
      </c>
      <c r="G71" s="42" t="s">
        <v>407</v>
      </c>
      <c r="H71" s="16">
        <v>3.58</v>
      </c>
      <c r="I71" s="17">
        <v>1</v>
      </c>
      <c r="J71" s="88" t="s">
        <v>401</v>
      </c>
      <c r="K71" s="89"/>
      <c r="L71" s="89"/>
      <c r="M71" s="89"/>
      <c r="N71" s="90"/>
      <c r="O71" s="18">
        <f t="shared" si="14"/>
        <v>7.16</v>
      </c>
      <c r="P71" s="51"/>
      <c r="Q71" s="16" t="e">
        <f t="shared" si="1"/>
        <v>#DIV/0!</v>
      </c>
      <c r="R71" s="19" t="e">
        <f t="shared" si="11"/>
        <v>#DIV/0!</v>
      </c>
      <c r="S71" s="20" t="e">
        <f t="shared" si="12"/>
        <v>#DIV/0!</v>
      </c>
      <c r="T71" s="21" t="e">
        <f t="shared" si="2"/>
        <v>#DIV/0!</v>
      </c>
      <c r="U71" s="22" t="e">
        <f t="shared" si="13"/>
        <v>#DIV/0!</v>
      </c>
    </row>
    <row r="72" spans="1:21" x14ac:dyDescent="0.15">
      <c r="A72" s="1">
        <v>62</v>
      </c>
      <c r="B72" s="3" t="s">
        <v>42</v>
      </c>
      <c r="C72" s="3" t="s">
        <v>43</v>
      </c>
      <c r="D72" s="3" t="s">
        <v>53</v>
      </c>
      <c r="E72" s="17" t="s">
        <v>130</v>
      </c>
      <c r="F72" s="17" t="s">
        <v>199</v>
      </c>
      <c r="G72" s="42" t="s">
        <v>407</v>
      </c>
      <c r="H72" s="16">
        <v>1.19</v>
      </c>
      <c r="I72" s="17">
        <v>1</v>
      </c>
      <c r="J72" s="88" t="s">
        <v>401</v>
      </c>
      <c r="K72" s="89"/>
      <c r="L72" s="89"/>
      <c r="M72" s="89"/>
      <c r="N72" s="90"/>
      <c r="O72" s="18">
        <f t="shared" si="14"/>
        <v>2.38</v>
      </c>
      <c r="P72" s="51"/>
      <c r="Q72" s="16" t="e">
        <f t="shared" si="1"/>
        <v>#DIV/0!</v>
      </c>
      <c r="R72" s="19" t="e">
        <f t="shared" si="11"/>
        <v>#DIV/0!</v>
      </c>
      <c r="S72" s="20" t="e">
        <f t="shared" si="12"/>
        <v>#DIV/0!</v>
      </c>
      <c r="T72" s="21" t="e">
        <f t="shared" si="2"/>
        <v>#DIV/0!</v>
      </c>
      <c r="U72" s="22" t="e">
        <f t="shared" si="13"/>
        <v>#DIV/0!</v>
      </c>
    </row>
    <row r="73" spans="1:21" x14ac:dyDescent="0.15">
      <c r="A73" s="2">
        <v>63</v>
      </c>
      <c r="B73" s="3" t="s">
        <v>42</v>
      </c>
      <c r="C73" s="3" t="s">
        <v>43</v>
      </c>
      <c r="D73" s="3" t="s">
        <v>54</v>
      </c>
      <c r="E73" s="17" t="s">
        <v>130</v>
      </c>
      <c r="F73" s="17" t="s">
        <v>383</v>
      </c>
      <c r="G73" s="42" t="s">
        <v>407</v>
      </c>
      <c r="H73" s="16">
        <v>1.19</v>
      </c>
      <c r="I73" s="17">
        <v>1</v>
      </c>
      <c r="J73" s="88" t="s">
        <v>401</v>
      </c>
      <c r="K73" s="89"/>
      <c r="L73" s="89"/>
      <c r="M73" s="89"/>
      <c r="N73" s="90"/>
      <c r="O73" s="18">
        <f t="shared" si="14"/>
        <v>2.38</v>
      </c>
      <c r="P73" s="51"/>
      <c r="Q73" s="16" t="e">
        <f t="shared" si="1"/>
        <v>#DIV/0!</v>
      </c>
      <c r="R73" s="19" t="e">
        <f t="shared" si="11"/>
        <v>#DIV/0!</v>
      </c>
      <c r="S73" s="20" t="e">
        <f t="shared" si="12"/>
        <v>#DIV/0!</v>
      </c>
      <c r="T73" s="21" t="e">
        <f t="shared" si="2"/>
        <v>#DIV/0!</v>
      </c>
      <c r="U73" s="22" t="e">
        <f t="shared" si="13"/>
        <v>#DIV/0!</v>
      </c>
    </row>
    <row r="74" spans="1:21" x14ac:dyDescent="0.15">
      <c r="A74" s="2">
        <v>64</v>
      </c>
      <c r="B74" s="3" t="s">
        <v>42</v>
      </c>
      <c r="C74" s="3" t="s">
        <v>43</v>
      </c>
      <c r="D74" s="3" t="s">
        <v>55</v>
      </c>
      <c r="E74" s="17" t="s">
        <v>130</v>
      </c>
      <c r="F74" s="17" t="s">
        <v>199</v>
      </c>
      <c r="G74" s="42" t="s">
        <v>407</v>
      </c>
      <c r="H74" s="16">
        <v>1.19</v>
      </c>
      <c r="I74" s="17">
        <v>1</v>
      </c>
      <c r="J74" s="88" t="s">
        <v>401</v>
      </c>
      <c r="K74" s="89"/>
      <c r="L74" s="89"/>
      <c r="M74" s="89"/>
      <c r="N74" s="90"/>
      <c r="O74" s="18">
        <f t="shared" si="14"/>
        <v>2.38</v>
      </c>
      <c r="P74" s="51"/>
      <c r="Q74" s="16" t="e">
        <f t="shared" si="1"/>
        <v>#DIV/0!</v>
      </c>
      <c r="R74" s="19" t="e">
        <f t="shared" si="11"/>
        <v>#DIV/0!</v>
      </c>
      <c r="S74" s="20" t="e">
        <f t="shared" si="12"/>
        <v>#DIV/0!</v>
      </c>
      <c r="T74" s="21" t="e">
        <f t="shared" si="2"/>
        <v>#DIV/0!</v>
      </c>
      <c r="U74" s="22" t="e">
        <f t="shared" si="13"/>
        <v>#DIV/0!</v>
      </c>
    </row>
    <row r="75" spans="1:21" x14ac:dyDescent="0.15">
      <c r="A75" s="1">
        <v>65</v>
      </c>
      <c r="B75" s="3" t="s">
        <v>42</v>
      </c>
      <c r="C75" s="3" t="s">
        <v>43</v>
      </c>
      <c r="D75" s="3" t="s">
        <v>56</v>
      </c>
      <c r="E75" s="17" t="s">
        <v>130</v>
      </c>
      <c r="F75" s="17" t="s">
        <v>199</v>
      </c>
      <c r="G75" s="42" t="s">
        <v>407</v>
      </c>
      <c r="H75" s="16">
        <v>2.38</v>
      </c>
      <c r="I75" s="17">
        <v>1</v>
      </c>
      <c r="J75" s="88" t="s">
        <v>401</v>
      </c>
      <c r="K75" s="89"/>
      <c r="L75" s="89"/>
      <c r="M75" s="89"/>
      <c r="N75" s="90"/>
      <c r="O75" s="18">
        <f t="shared" si="14"/>
        <v>4.76</v>
      </c>
      <c r="P75" s="51"/>
      <c r="Q75" s="16" t="e">
        <f>O75/P75</f>
        <v>#DIV/0!</v>
      </c>
      <c r="R75" s="19" t="e">
        <f t="shared" si="11"/>
        <v>#DIV/0!</v>
      </c>
      <c r="S75" s="20" t="e">
        <f t="shared" si="12"/>
        <v>#DIV/0!</v>
      </c>
      <c r="T75" s="21" t="e">
        <f t="shared" ref="T75:T88" si="15">Q75</f>
        <v>#DIV/0!</v>
      </c>
      <c r="U75" s="22" t="e">
        <f t="shared" si="13"/>
        <v>#DIV/0!</v>
      </c>
    </row>
    <row r="76" spans="1:21" x14ac:dyDescent="0.15">
      <c r="A76" s="2">
        <v>66</v>
      </c>
      <c r="B76" s="3" t="s">
        <v>42</v>
      </c>
      <c r="C76" s="3" t="s">
        <v>43</v>
      </c>
      <c r="D76" s="3" t="s">
        <v>57</v>
      </c>
      <c r="E76" s="17" t="s">
        <v>130</v>
      </c>
      <c r="F76" s="17" t="s">
        <v>370</v>
      </c>
      <c r="G76" s="42" t="s">
        <v>407</v>
      </c>
      <c r="H76" s="16">
        <v>3.58</v>
      </c>
      <c r="I76" s="17">
        <v>1</v>
      </c>
      <c r="J76" s="88" t="s">
        <v>401</v>
      </c>
      <c r="K76" s="89"/>
      <c r="L76" s="89"/>
      <c r="M76" s="89"/>
      <c r="N76" s="90"/>
      <c r="O76" s="18">
        <f t="shared" si="14"/>
        <v>7.16</v>
      </c>
      <c r="P76" s="51"/>
      <c r="Q76" s="16" t="e">
        <f t="shared" si="1"/>
        <v>#DIV/0!</v>
      </c>
      <c r="R76" s="19" t="e">
        <f t="shared" si="11"/>
        <v>#DIV/0!</v>
      </c>
      <c r="S76" s="20" t="e">
        <f t="shared" si="12"/>
        <v>#DIV/0!</v>
      </c>
      <c r="T76" s="21" t="e">
        <f t="shared" si="15"/>
        <v>#DIV/0!</v>
      </c>
      <c r="U76" s="22" t="e">
        <f t="shared" si="13"/>
        <v>#DIV/0!</v>
      </c>
    </row>
    <row r="77" spans="1:21" x14ac:dyDescent="0.15">
      <c r="A77" s="2">
        <v>67</v>
      </c>
      <c r="B77" s="3" t="s">
        <v>42</v>
      </c>
      <c r="C77" s="3" t="s">
        <v>43</v>
      </c>
      <c r="D77" s="3"/>
      <c r="E77" s="17" t="s">
        <v>295</v>
      </c>
      <c r="F77" s="17" t="s">
        <v>8</v>
      </c>
      <c r="G77" s="37"/>
      <c r="H77" s="19"/>
      <c r="I77" s="32"/>
      <c r="J77" s="105"/>
      <c r="K77" s="106"/>
      <c r="L77" s="106"/>
      <c r="M77" s="106"/>
      <c r="N77" s="107"/>
      <c r="O77" s="33"/>
      <c r="P77" s="34"/>
      <c r="Q77" s="19"/>
      <c r="R77" s="19"/>
      <c r="S77" s="20"/>
      <c r="T77" s="35"/>
      <c r="U77" s="36"/>
    </row>
    <row r="78" spans="1:21" x14ac:dyDescent="0.15">
      <c r="A78" s="1">
        <v>68</v>
      </c>
      <c r="B78" s="3" t="s">
        <v>42</v>
      </c>
      <c r="C78" s="3" t="s">
        <v>43</v>
      </c>
      <c r="D78" s="3"/>
      <c r="E78" s="17" t="s">
        <v>295</v>
      </c>
      <c r="F78" s="17" t="s">
        <v>14</v>
      </c>
      <c r="G78" s="37"/>
      <c r="H78" s="19"/>
      <c r="I78" s="32"/>
      <c r="J78" s="105"/>
      <c r="K78" s="106"/>
      <c r="L78" s="106"/>
      <c r="M78" s="106"/>
      <c r="N78" s="107"/>
      <c r="O78" s="33"/>
      <c r="P78" s="34"/>
      <c r="Q78" s="19"/>
      <c r="R78" s="19"/>
      <c r="S78" s="20"/>
      <c r="T78" s="35"/>
      <c r="U78" s="36"/>
    </row>
    <row r="79" spans="1:21" x14ac:dyDescent="0.15">
      <c r="A79" s="2">
        <v>69</v>
      </c>
      <c r="B79" s="3" t="s">
        <v>42</v>
      </c>
      <c r="C79" s="3" t="s">
        <v>43</v>
      </c>
      <c r="D79" s="3"/>
      <c r="E79" s="17" t="s">
        <v>360</v>
      </c>
      <c r="F79" s="17"/>
      <c r="G79" s="37"/>
      <c r="H79" s="19"/>
      <c r="I79" s="32"/>
      <c r="J79" s="105"/>
      <c r="K79" s="106"/>
      <c r="L79" s="106"/>
      <c r="M79" s="106"/>
      <c r="N79" s="107"/>
      <c r="O79" s="33"/>
      <c r="P79" s="34"/>
      <c r="Q79" s="19"/>
      <c r="R79" s="19"/>
      <c r="S79" s="20"/>
      <c r="T79" s="35"/>
      <c r="U79" s="36"/>
    </row>
    <row r="80" spans="1:21" x14ac:dyDescent="0.15">
      <c r="A80" s="2">
        <v>70</v>
      </c>
      <c r="B80" s="3" t="s">
        <v>42</v>
      </c>
      <c r="C80" s="3" t="s">
        <v>43</v>
      </c>
      <c r="D80" s="3"/>
      <c r="E80" s="17" t="s">
        <v>295</v>
      </c>
      <c r="F80" s="17" t="s">
        <v>8</v>
      </c>
      <c r="G80" s="37"/>
      <c r="H80" s="19"/>
      <c r="I80" s="32"/>
      <c r="J80" s="105"/>
      <c r="K80" s="106"/>
      <c r="L80" s="106"/>
      <c r="M80" s="106"/>
      <c r="N80" s="107"/>
      <c r="O80" s="33"/>
      <c r="P80" s="34"/>
      <c r="Q80" s="19"/>
      <c r="R80" s="19"/>
      <c r="S80" s="20"/>
      <c r="T80" s="35"/>
      <c r="U80" s="36"/>
    </row>
    <row r="81" spans="1:21" x14ac:dyDescent="0.15">
      <c r="A81" s="1">
        <v>71</v>
      </c>
      <c r="B81" s="3" t="s">
        <v>42</v>
      </c>
      <c r="C81" s="3" t="s">
        <v>43</v>
      </c>
      <c r="D81" s="3"/>
      <c r="E81" s="17" t="s">
        <v>130</v>
      </c>
      <c r="F81" s="17" t="s">
        <v>199</v>
      </c>
      <c r="G81" s="37"/>
      <c r="H81" s="19"/>
      <c r="I81" s="32"/>
      <c r="J81" s="105"/>
      <c r="K81" s="106"/>
      <c r="L81" s="106"/>
      <c r="M81" s="106"/>
      <c r="N81" s="107"/>
      <c r="O81" s="33"/>
      <c r="P81" s="34"/>
      <c r="Q81" s="19"/>
      <c r="R81" s="19"/>
      <c r="S81" s="20"/>
      <c r="T81" s="35"/>
      <c r="U81" s="36"/>
    </row>
    <row r="82" spans="1:21" x14ac:dyDescent="0.15">
      <c r="A82" s="2">
        <v>72</v>
      </c>
      <c r="B82" s="3" t="s">
        <v>42</v>
      </c>
      <c r="C82" s="3" t="s">
        <v>43</v>
      </c>
      <c r="D82" s="3"/>
      <c r="E82" s="17" t="s">
        <v>360</v>
      </c>
      <c r="F82" s="17"/>
      <c r="G82" s="37"/>
      <c r="H82" s="19"/>
      <c r="I82" s="32"/>
      <c r="J82" s="105"/>
      <c r="K82" s="106"/>
      <c r="L82" s="106"/>
      <c r="M82" s="106"/>
      <c r="N82" s="107"/>
      <c r="O82" s="33"/>
      <c r="P82" s="34"/>
      <c r="Q82" s="19"/>
      <c r="R82" s="19"/>
      <c r="S82" s="20"/>
      <c r="T82" s="35"/>
      <c r="U82" s="36"/>
    </row>
    <row r="83" spans="1:21" x14ac:dyDescent="0.15">
      <c r="A83" s="2">
        <v>73</v>
      </c>
      <c r="B83" s="3" t="s">
        <v>42</v>
      </c>
      <c r="C83" s="3" t="s">
        <v>3</v>
      </c>
      <c r="D83" s="3" t="s">
        <v>59</v>
      </c>
      <c r="E83" s="17" t="s">
        <v>7</v>
      </c>
      <c r="F83" s="17"/>
      <c r="G83" s="2" t="s">
        <v>408</v>
      </c>
      <c r="H83" s="16">
        <v>3.85</v>
      </c>
      <c r="I83" s="17">
        <v>1</v>
      </c>
      <c r="J83" s="88" t="s">
        <v>401</v>
      </c>
      <c r="K83" s="89"/>
      <c r="L83" s="89"/>
      <c r="M83" s="89"/>
      <c r="N83" s="90"/>
      <c r="O83" s="18">
        <f>IF(I83&gt;0, I83*H83,0)*4</f>
        <v>15.4</v>
      </c>
      <c r="P83" s="6"/>
      <c r="Q83" s="16" t="e">
        <f t="shared" ref="Q83:Q142" si="16">O83/P83</f>
        <v>#DIV/0!</v>
      </c>
      <c r="R83" s="19" t="e">
        <f t="shared" si="11"/>
        <v>#DIV/0!</v>
      </c>
      <c r="S83" s="20" t="e">
        <f t="shared" si="12"/>
        <v>#DIV/0!</v>
      </c>
      <c r="T83" s="21" t="e">
        <f t="shared" si="15"/>
        <v>#DIV/0!</v>
      </c>
      <c r="U83" s="22" t="e">
        <f t="shared" si="13"/>
        <v>#DIV/0!</v>
      </c>
    </row>
    <row r="84" spans="1:21" x14ac:dyDescent="0.15">
      <c r="A84" s="1">
        <v>74</v>
      </c>
      <c r="B84" s="3" t="s">
        <v>42</v>
      </c>
      <c r="C84" s="3" t="s">
        <v>3</v>
      </c>
      <c r="D84" s="3" t="s">
        <v>60</v>
      </c>
      <c r="E84" s="17" t="s">
        <v>7</v>
      </c>
      <c r="F84" s="17"/>
      <c r="G84" s="2" t="s">
        <v>408</v>
      </c>
      <c r="H84" s="16">
        <v>5.32</v>
      </c>
      <c r="I84" s="17">
        <v>1</v>
      </c>
      <c r="J84" s="88" t="s">
        <v>401</v>
      </c>
      <c r="K84" s="89"/>
      <c r="L84" s="89"/>
      <c r="M84" s="89"/>
      <c r="N84" s="90"/>
      <c r="O84" s="18">
        <f>IF(I84&gt;0, I84*H84,0)*4</f>
        <v>21.28</v>
      </c>
      <c r="P84" s="6"/>
      <c r="Q84" s="16" t="e">
        <f t="shared" si="16"/>
        <v>#DIV/0!</v>
      </c>
      <c r="R84" s="19" t="e">
        <f t="shared" si="11"/>
        <v>#DIV/0!</v>
      </c>
      <c r="S84" s="20" t="e">
        <f t="shared" si="12"/>
        <v>#DIV/0!</v>
      </c>
      <c r="T84" s="21" t="e">
        <f t="shared" si="15"/>
        <v>#DIV/0!</v>
      </c>
      <c r="U84" s="22" t="e">
        <f t="shared" si="13"/>
        <v>#DIV/0!</v>
      </c>
    </row>
    <row r="85" spans="1:21" x14ac:dyDescent="0.15">
      <c r="A85" s="2">
        <v>75</v>
      </c>
      <c r="B85" s="3" t="s">
        <v>42</v>
      </c>
      <c r="C85" s="3" t="s">
        <v>3</v>
      </c>
      <c r="D85" s="3" t="s">
        <v>61</v>
      </c>
      <c r="E85" s="17" t="s">
        <v>7</v>
      </c>
      <c r="F85" s="17"/>
      <c r="G85" s="2" t="s">
        <v>408</v>
      </c>
      <c r="H85" s="16">
        <v>3.85</v>
      </c>
      <c r="I85" s="17">
        <v>1</v>
      </c>
      <c r="J85" s="88" t="s">
        <v>401</v>
      </c>
      <c r="K85" s="89"/>
      <c r="L85" s="89"/>
      <c r="M85" s="89"/>
      <c r="N85" s="90"/>
      <c r="O85" s="18">
        <f>IF(I85&gt;0, I85*H85,0)*4</f>
        <v>15.4</v>
      </c>
      <c r="P85" s="6"/>
      <c r="Q85" s="16" t="e">
        <f t="shared" si="16"/>
        <v>#DIV/0!</v>
      </c>
      <c r="R85" s="19" t="e">
        <f t="shared" si="11"/>
        <v>#DIV/0!</v>
      </c>
      <c r="S85" s="20" t="e">
        <f t="shared" si="12"/>
        <v>#DIV/0!</v>
      </c>
      <c r="T85" s="21" t="e">
        <f t="shared" si="15"/>
        <v>#DIV/0!</v>
      </c>
      <c r="U85" s="22" t="e">
        <f t="shared" si="13"/>
        <v>#DIV/0!</v>
      </c>
    </row>
    <row r="86" spans="1:21" x14ac:dyDescent="0.15">
      <c r="A86" s="2">
        <v>76</v>
      </c>
      <c r="B86" s="3" t="s">
        <v>42</v>
      </c>
      <c r="C86" s="3" t="s">
        <v>3</v>
      </c>
      <c r="D86" s="3" t="s">
        <v>62</v>
      </c>
      <c r="E86" s="17" t="s">
        <v>294</v>
      </c>
      <c r="F86" s="17" t="s">
        <v>288</v>
      </c>
      <c r="G86" s="2" t="s">
        <v>409</v>
      </c>
      <c r="H86" s="16">
        <v>1.93</v>
      </c>
      <c r="I86" s="17">
        <v>1</v>
      </c>
      <c r="J86" s="88" t="s">
        <v>401</v>
      </c>
      <c r="K86" s="89"/>
      <c r="L86" s="89"/>
      <c r="M86" s="89"/>
      <c r="N86" s="90"/>
      <c r="O86" s="18">
        <f>IF(I86&gt;0, I86*H86,0)*2</f>
        <v>3.86</v>
      </c>
      <c r="P86" s="6"/>
      <c r="Q86" s="16" t="e">
        <f t="shared" si="16"/>
        <v>#DIV/0!</v>
      </c>
      <c r="R86" s="19" t="e">
        <f t="shared" si="11"/>
        <v>#DIV/0!</v>
      </c>
      <c r="S86" s="20" t="e">
        <f t="shared" si="12"/>
        <v>#DIV/0!</v>
      </c>
      <c r="T86" s="21" t="e">
        <f t="shared" si="15"/>
        <v>#DIV/0!</v>
      </c>
      <c r="U86" s="22" t="e">
        <f t="shared" si="13"/>
        <v>#DIV/0!</v>
      </c>
    </row>
    <row r="87" spans="1:21" x14ac:dyDescent="0.15">
      <c r="A87" s="1">
        <v>77</v>
      </c>
      <c r="B87" s="3" t="s">
        <v>42</v>
      </c>
      <c r="C87" s="3" t="s">
        <v>3</v>
      </c>
      <c r="D87" s="3" t="s">
        <v>63</v>
      </c>
      <c r="E87" s="17" t="s">
        <v>7</v>
      </c>
      <c r="F87" s="17"/>
      <c r="G87" s="2" t="s">
        <v>409</v>
      </c>
      <c r="H87" s="16">
        <v>3.85</v>
      </c>
      <c r="I87" s="17">
        <v>1</v>
      </c>
      <c r="J87" s="88" t="s">
        <v>401</v>
      </c>
      <c r="K87" s="89"/>
      <c r="L87" s="89"/>
      <c r="M87" s="89"/>
      <c r="N87" s="90"/>
      <c r="O87" s="18">
        <f t="shared" ref="O87:O101" si="17">IF(I87&gt;0, I87*H87,0)*2</f>
        <v>7.7</v>
      </c>
      <c r="P87" s="6"/>
      <c r="Q87" s="16" t="e">
        <f t="shared" si="16"/>
        <v>#DIV/0!</v>
      </c>
      <c r="R87" s="19" t="e">
        <f t="shared" si="11"/>
        <v>#DIV/0!</v>
      </c>
      <c r="S87" s="20" t="e">
        <f t="shared" si="12"/>
        <v>#DIV/0!</v>
      </c>
      <c r="T87" s="21" t="e">
        <f t="shared" si="15"/>
        <v>#DIV/0!</v>
      </c>
      <c r="U87" s="22" t="e">
        <f t="shared" si="13"/>
        <v>#DIV/0!</v>
      </c>
    </row>
    <row r="88" spans="1:21" x14ac:dyDescent="0.15">
      <c r="A88" s="2">
        <v>78</v>
      </c>
      <c r="B88" s="4" t="s">
        <v>42</v>
      </c>
      <c r="C88" s="4" t="s">
        <v>3</v>
      </c>
      <c r="D88" s="4" t="s">
        <v>64</v>
      </c>
      <c r="E88" s="24" t="s">
        <v>294</v>
      </c>
      <c r="F88" s="17" t="s">
        <v>289</v>
      </c>
      <c r="G88" s="2" t="s">
        <v>409</v>
      </c>
      <c r="H88" s="16">
        <v>3.85</v>
      </c>
      <c r="I88" s="17">
        <v>1</v>
      </c>
      <c r="J88" s="88" t="s">
        <v>401</v>
      </c>
      <c r="K88" s="89"/>
      <c r="L88" s="89"/>
      <c r="M88" s="89"/>
      <c r="N88" s="90"/>
      <c r="O88" s="18">
        <f t="shared" si="17"/>
        <v>7.7</v>
      </c>
      <c r="P88" s="6"/>
      <c r="Q88" s="16" t="e">
        <f t="shared" si="16"/>
        <v>#DIV/0!</v>
      </c>
      <c r="R88" s="19" t="e">
        <f t="shared" si="11"/>
        <v>#DIV/0!</v>
      </c>
      <c r="S88" s="20" t="e">
        <f t="shared" si="12"/>
        <v>#DIV/0!</v>
      </c>
      <c r="T88" s="21" t="e">
        <f t="shared" si="15"/>
        <v>#DIV/0!</v>
      </c>
      <c r="U88" s="22" t="e">
        <f t="shared" si="13"/>
        <v>#DIV/0!</v>
      </c>
    </row>
    <row r="89" spans="1:21" x14ac:dyDescent="0.15">
      <c r="A89" s="2">
        <v>79</v>
      </c>
      <c r="B89" s="3" t="s">
        <v>42</v>
      </c>
      <c r="C89" s="3" t="s">
        <v>3</v>
      </c>
      <c r="D89" s="3" t="s">
        <v>65</v>
      </c>
      <c r="E89" s="17" t="s">
        <v>7</v>
      </c>
      <c r="F89" s="17"/>
      <c r="G89" s="2" t="s">
        <v>409</v>
      </c>
      <c r="H89" s="16">
        <v>3.85</v>
      </c>
      <c r="I89" s="17">
        <v>1</v>
      </c>
      <c r="J89" s="88" t="s">
        <v>401</v>
      </c>
      <c r="K89" s="89"/>
      <c r="L89" s="89"/>
      <c r="M89" s="89"/>
      <c r="N89" s="90"/>
      <c r="O89" s="18">
        <f t="shared" si="17"/>
        <v>7.7</v>
      </c>
      <c r="P89" s="6"/>
      <c r="Q89" s="16" t="e">
        <f t="shared" si="16"/>
        <v>#DIV/0!</v>
      </c>
      <c r="R89" s="19" t="e">
        <f t="shared" ref="R89:R123" si="18">IF(I89&gt;0, H89/(P89/60),0)</f>
        <v>#DIV/0!</v>
      </c>
      <c r="S89" s="20" t="e">
        <f t="shared" ref="S89:S123" si="19">($U$9/60)*R89</f>
        <v>#DIV/0!</v>
      </c>
      <c r="T89" s="21" t="e">
        <f t="shared" ref="T89:T123" si="20">Q89</f>
        <v>#DIV/0!</v>
      </c>
      <c r="U89" s="22" t="e">
        <f t="shared" ref="U89:U123" si="21">T89*$U$9</f>
        <v>#DIV/0!</v>
      </c>
    </row>
    <row r="90" spans="1:21" x14ac:dyDescent="0.15">
      <c r="A90" s="1">
        <v>80</v>
      </c>
      <c r="B90" s="3" t="s">
        <v>42</v>
      </c>
      <c r="C90" s="3" t="s">
        <v>3</v>
      </c>
      <c r="D90" s="3" t="s">
        <v>66</v>
      </c>
      <c r="E90" s="17" t="s">
        <v>7</v>
      </c>
      <c r="F90" s="17"/>
      <c r="G90" s="2" t="s">
        <v>409</v>
      </c>
      <c r="H90" s="16">
        <v>3.85</v>
      </c>
      <c r="I90" s="17">
        <v>1</v>
      </c>
      <c r="J90" s="88" t="s">
        <v>401</v>
      </c>
      <c r="K90" s="89"/>
      <c r="L90" s="89"/>
      <c r="M90" s="89"/>
      <c r="N90" s="90"/>
      <c r="O90" s="18">
        <f t="shared" si="17"/>
        <v>7.7</v>
      </c>
      <c r="P90" s="6"/>
      <c r="Q90" s="16" t="e">
        <f t="shared" si="16"/>
        <v>#DIV/0!</v>
      </c>
      <c r="R90" s="19" t="e">
        <f t="shared" si="18"/>
        <v>#DIV/0!</v>
      </c>
      <c r="S90" s="20" t="e">
        <f t="shared" si="19"/>
        <v>#DIV/0!</v>
      </c>
      <c r="T90" s="21" t="e">
        <f t="shared" si="20"/>
        <v>#DIV/0!</v>
      </c>
      <c r="U90" s="22" t="e">
        <f t="shared" si="21"/>
        <v>#DIV/0!</v>
      </c>
    </row>
    <row r="91" spans="1:21" x14ac:dyDescent="0.15">
      <c r="A91" s="2">
        <v>81</v>
      </c>
      <c r="B91" s="3" t="s">
        <v>42</v>
      </c>
      <c r="C91" s="3" t="s">
        <v>3</v>
      </c>
      <c r="D91" s="3" t="s">
        <v>67</v>
      </c>
      <c r="E91" s="17" t="s">
        <v>7</v>
      </c>
      <c r="F91" s="17"/>
      <c r="G91" s="2" t="s">
        <v>409</v>
      </c>
      <c r="H91" s="16">
        <v>3.85</v>
      </c>
      <c r="I91" s="17">
        <v>1</v>
      </c>
      <c r="J91" s="88" t="s">
        <v>401</v>
      </c>
      <c r="K91" s="89"/>
      <c r="L91" s="89"/>
      <c r="M91" s="89"/>
      <c r="N91" s="90"/>
      <c r="O91" s="18">
        <f t="shared" si="17"/>
        <v>7.7</v>
      </c>
      <c r="P91" s="6"/>
      <c r="Q91" s="16" t="e">
        <f t="shared" si="16"/>
        <v>#DIV/0!</v>
      </c>
      <c r="R91" s="19" t="e">
        <f t="shared" si="18"/>
        <v>#DIV/0!</v>
      </c>
      <c r="S91" s="20" t="e">
        <f t="shared" si="19"/>
        <v>#DIV/0!</v>
      </c>
      <c r="T91" s="21" t="e">
        <f t="shared" si="20"/>
        <v>#DIV/0!</v>
      </c>
      <c r="U91" s="22" t="e">
        <f t="shared" si="21"/>
        <v>#DIV/0!</v>
      </c>
    </row>
    <row r="92" spans="1:21" x14ac:dyDescent="0.15">
      <c r="A92" s="2">
        <v>82</v>
      </c>
      <c r="B92" s="3" t="s">
        <v>42</v>
      </c>
      <c r="C92" s="3" t="s">
        <v>3</v>
      </c>
      <c r="D92" s="3" t="s">
        <v>68</v>
      </c>
      <c r="E92" s="17" t="s">
        <v>7</v>
      </c>
      <c r="F92" s="17"/>
      <c r="G92" s="2" t="s">
        <v>409</v>
      </c>
      <c r="H92" s="16">
        <v>3.85</v>
      </c>
      <c r="I92" s="17">
        <v>1</v>
      </c>
      <c r="J92" s="88" t="s">
        <v>401</v>
      </c>
      <c r="K92" s="89"/>
      <c r="L92" s="89"/>
      <c r="M92" s="89"/>
      <c r="N92" s="90"/>
      <c r="O92" s="18">
        <f t="shared" si="17"/>
        <v>7.7</v>
      </c>
      <c r="P92" s="6"/>
      <c r="Q92" s="16" t="e">
        <f t="shared" si="16"/>
        <v>#DIV/0!</v>
      </c>
      <c r="R92" s="19" t="e">
        <f t="shared" si="18"/>
        <v>#DIV/0!</v>
      </c>
      <c r="S92" s="20" t="e">
        <f t="shared" si="19"/>
        <v>#DIV/0!</v>
      </c>
      <c r="T92" s="21" t="e">
        <f t="shared" si="20"/>
        <v>#DIV/0!</v>
      </c>
      <c r="U92" s="22" t="e">
        <f t="shared" si="21"/>
        <v>#DIV/0!</v>
      </c>
    </row>
    <row r="93" spans="1:21" x14ac:dyDescent="0.15">
      <c r="A93" s="1">
        <v>83</v>
      </c>
      <c r="B93" s="3" t="s">
        <v>42</v>
      </c>
      <c r="C93" s="3" t="s">
        <v>3</v>
      </c>
      <c r="D93" s="3" t="s">
        <v>69</v>
      </c>
      <c r="E93" s="17" t="s">
        <v>7</v>
      </c>
      <c r="F93" s="17"/>
      <c r="G93" s="2" t="s">
        <v>409</v>
      </c>
      <c r="H93" s="16">
        <v>3.85</v>
      </c>
      <c r="I93" s="17">
        <v>1</v>
      </c>
      <c r="J93" s="88" t="s">
        <v>401</v>
      </c>
      <c r="K93" s="89"/>
      <c r="L93" s="89"/>
      <c r="M93" s="89"/>
      <c r="N93" s="90"/>
      <c r="O93" s="18">
        <f t="shared" si="17"/>
        <v>7.7</v>
      </c>
      <c r="P93" s="6"/>
      <c r="Q93" s="16" t="e">
        <f t="shared" si="16"/>
        <v>#DIV/0!</v>
      </c>
      <c r="R93" s="19" t="e">
        <f t="shared" si="18"/>
        <v>#DIV/0!</v>
      </c>
      <c r="S93" s="20" t="e">
        <f t="shared" si="19"/>
        <v>#DIV/0!</v>
      </c>
      <c r="T93" s="21" t="e">
        <f t="shared" si="20"/>
        <v>#DIV/0!</v>
      </c>
      <c r="U93" s="22" t="e">
        <f t="shared" si="21"/>
        <v>#DIV/0!</v>
      </c>
    </row>
    <row r="94" spans="1:21" x14ac:dyDescent="0.15">
      <c r="A94" s="2">
        <v>84</v>
      </c>
      <c r="B94" s="3" t="s">
        <v>42</v>
      </c>
      <c r="C94" s="3" t="s">
        <v>3</v>
      </c>
      <c r="D94" s="3" t="s">
        <v>70</v>
      </c>
      <c r="E94" s="17" t="s">
        <v>7</v>
      </c>
      <c r="F94" s="17"/>
      <c r="G94" s="2" t="s">
        <v>409</v>
      </c>
      <c r="H94" s="16">
        <v>3.85</v>
      </c>
      <c r="I94" s="17">
        <v>1</v>
      </c>
      <c r="J94" s="88" t="s">
        <v>401</v>
      </c>
      <c r="K94" s="89"/>
      <c r="L94" s="89"/>
      <c r="M94" s="89"/>
      <c r="N94" s="90"/>
      <c r="O94" s="18">
        <f t="shared" si="17"/>
        <v>7.7</v>
      </c>
      <c r="P94" s="6"/>
      <c r="Q94" s="16" t="e">
        <f t="shared" si="16"/>
        <v>#DIV/0!</v>
      </c>
      <c r="R94" s="19" t="e">
        <f t="shared" si="18"/>
        <v>#DIV/0!</v>
      </c>
      <c r="S94" s="20" t="e">
        <f t="shared" si="19"/>
        <v>#DIV/0!</v>
      </c>
      <c r="T94" s="21" t="e">
        <f t="shared" si="20"/>
        <v>#DIV/0!</v>
      </c>
      <c r="U94" s="22" t="e">
        <f t="shared" si="21"/>
        <v>#DIV/0!</v>
      </c>
    </row>
    <row r="95" spans="1:21" x14ac:dyDescent="0.15">
      <c r="A95" s="2">
        <v>85</v>
      </c>
      <c r="B95" s="3" t="s">
        <v>42</v>
      </c>
      <c r="C95" s="3" t="s">
        <v>3</v>
      </c>
      <c r="D95" s="3" t="s">
        <v>71</v>
      </c>
      <c r="E95" s="17" t="s">
        <v>7</v>
      </c>
      <c r="F95" s="17"/>
      <c r="G95" s="2" t="s">
        <v>409</v>
      </c>
      <c r="H95" s="16">
        <v>3.85</v>
      </c>
      <c r="I95" s="17">
        <v>1</v>
      </c>
      <c r="J95" s="88" t="s">
        <v>401</v>
      </c>
      <c r="K95" s="89"/>
      <c r="L95" s="89"/>
      <c r="M95" s="89"/>
      <c r="N95" s="90"/>
      <c r="O95" s="18">
        <f t="shared" si="17"/>
        <v>7.7</v>
      </c>
      <c r="P95" s="6"/>
      <c r="Q95" s="16" t="e">
        <f t="shared" si="16"/>
        <v>#DIV/0!</v>
      </c>
      <c r="R95" s="19" t="e">
        <f t="shared" si="18"/>
        <v>#DIV/0!</v>
      </c>
      <c r="S95" s="20" t="e">
        <f t="shared" si="19"/>
        <v>#DIV/0!</v>
      </c>
      <c r="T95" s="21" t="e">
        <f t="shared" si="20"/>
        <v>#DIV/0!</v>
      </c>
      <c r="U95" s="22" t="e">
        <f t="shared" si="21"/>
        <v>#DIV/0!</v>
      </c>
    </row>
    <row r="96" spans="1:21" x14ac:dyDescent="0.15">
      <c r="A96" s="1">
        <v>86</v>
      </c>
      <c r="B96" s="3" t="s">
        <v>42</v>
      </c>
      <c r="C96" s="3" t="s">
        <v>3</v>
      </c>
      <c r="D96" s="3" t="s">
        <v>72</v>
      </c>
      <c r="E96" s="17" t="s">
        <v>7</v>
      </c>
      <c r="F96" s="17"/>
      <c r="G96" s="2" t="s">
        <v>409</v>
      </c>
      <c r="H96" s="16">
        <v>3.85</v>
      </c>
      <c r="I96" s="17">
        <v>1</v>
      </c>
      <c r="J96" s="88" t="s">
        <v>401</v>
      </c>
      <c r="K96" s="89"/>
      <c r="L96" s="89"/>
      <c r="M96" s="89"/>
      <c r="N96" s="90"/>
      <c r="O96" s="18">
        <f t="shared" si="17"/>
        <v>7.7</v>
      </c>
      <c r="P96" s="6"/>
      <c r="Q96" s="16" t="e">
        <f t="shared" si="16"/>
        <v>#DIV/0!</v>
      </c>
      <c r="R96" s="19" t="e">
        <f t="shared" si="18"/>
        <v>#DIV/0!</v>
      </c>
      <c r="S96" s="20" t="e">
        <f t="shared" si="19"/>
        <v>#DIV/0!</v>
      </c>
      <c r="T96" s="21" t="e">
        <f t="shared" si="20"/>
        <v>#DIV/0!</v>
      </c>
      <c r="U96" s="22" t="e">
        <f t="shared" si="21"/>
        <v>#DIV/0!</v>
      </c>
    </row>
    <row r="97" spans="1:21" x14ac:dyDescent="0.15">
      <c r="A97" s="2">
        <v>87</v>
      </c>
      <c r="B97" s="3" t="s">
        <v>42</v>
      </c>
      <c r="C97" s="3" t="s">
        <v>3</v>
      </c>
      <c r="D97" s="3" t="s">
        <v>73</v>
      </c>
      <c r="E97" s="17" t="s">
        <v>7</v>
      </c>
      <c r="F97" s="17"/>
      <c r="G97" s="2" t="s">
        <v>409</v>
      </c>
      <c r="H97" s="16">
        <v>3.85</v>
      </c>
      <c r="I97" s="17">
        <v>1</v>
      </c>
      <c r="J97" s="88" t="s">
        <v>401</v>
      </c>
      <c r="K97" s="89"/>
      <c r="L97" s="89"/>
      <c r="M97" s="89"/>
      <c r="N97" s="90"/>
      <c r="O97" s="18">
        <f t="shared" si="17"/>
        <v>7.7</v>
      </c>
      <c r="P97" s="6"/>
      <c r="Q97" s="16" t="e">
        <f t="shared" si="16"/>
        <v>#DIV/0!</v>
      </c>
      <c r="R97" s="19" t="e">
        <f t="shared" si="18"/>
        <v>#DIV/0!</v>
      </c>
      <c r="S97" s="20" t="e">
        <f t="shared" si="19"/>
        <v>#DIV/0!</v>
      </c>
      <c r="T97" s="21" t="e">
        <f t="shared" si="20"/>
        <v>#DIV/0!</v>
      </c>
      <c r="U97" s="22" t="e">
        <f t="shared" si="21"/>
        <v>#DIV/0!</v>
      </c>
    </row>
    <row r="98" spans="1:21" x14ac:dyDescent="0.15">
      <c r="A98" s="2">
        <v>88</v>
      </c>
      <c r="B98" s="3" t="s">
        <v>42</v>
      </c>
      <c r="C98" s="3" t="s">
        <v>3</v>
      </c>
      <c r="D98" s="3" t="s">
        <v>74</v>
      </c>
      <c r="E98" s="17" t="s">
        <v>7</v>
      </c>
      <c r="F98" s="17"/>
      <c r="G98" s="2" t="s">
        <v>409</v>
      </c>
      <c r="H98" s="16">
        <v>3.85</v>
      </c>
      <c r="I98" s="17">
        <v>1</v>
      </c>
      <c r="J98" s="88" t="s">
        <v>401</v>
      </c>
      <c r="K98" s="89"/>
      <c r="L98" s="89"/>
      <c r="M98" s="89"/>
      <c r="N98" s="90"/>
      <c r="O98" s="18">
        <f t="shared" si="17"/>
        <v>7.7</v>
      </c>
      <c r="P98" s="6"/>
      <c r="Q98" s="16" t="e">
        <f t="shared" si="16"/>
        <v>#DIV/0!</v>
      </c>
      <c r="R98" s="19" t="e">
        <f t="shared" si="18"/>
        <v>#DIV/0!</v>
      </c>
      <c r="S98" s="20" t="e">
        <f t="shared" si="19"/>
        <v>#DIV/0!</v>
      </c>
      <c r="T98" s="21" t="e">
        <f t="shared" si="20"/>
        <v>#DIV/0!</v>
      </c>
      <c r="U98" s="22" t="e">
        <f t="shared" si="21"/>
        <v>#DIV/0!</v>
      </c>
    </row>
    <row r="99" spans="1:21" x14ac:dyDescent="0.15">
      <c r="A99" s="1">
        <v>89</v>
      </c>
      <c r="B99" s="3" t="s">
        <v>42</v>
      </c>
      <c r="C99" s="3" t="s">
        <v>3</v>
      </c>
      <c r="D99" s="3" t="s">
        <v>75</v>
      </c>
      <c r="E99" s="17" t="s">
        <v>294</v>
      </c>
      <c r="F99" s="17" t="s">
        <v>289</v>
      </c>
      <c r="G99" s="2" t="s">
        <v>409</v>
      </c>
      <c r="H99" s="16">
        <v>1.93</v>
      </c>
      <c r="I99" s="17">
        <v>1</v>
      </c>
      <c r="J99" s="88" t="s">
        <v>401</v>
      </c>
      <c r="K99" s="89"/>
      <c r="L99" s="89"/>
      <c r="M99" s="89"/>
      <c r="N99" s="90"/>
      <c r="O99" s="18">
        <f t="shared" si="17"/>
        <v>3.86</v>
      </c>
      <c r="P99" s="6"/>
      <c r="Q99" s="16" t="e">
        <f t="shared" si="16"/>
        <v>#DIV/0!</v>
      </c>
      <c r="R99" s="19" t="e">
        <f t="shared" si="18"/>
        <v>#DIV/0!</v>
      </c>
      <c r="S99" s="20" t="e">
        <f t="shared" si="19"/>
        <v>#DIV/0!</v>
      </c>
      <c r="T99" s="21" t="e">
        <f t="shared" si="20"/>
        <v>#DIV/0!</v>
      </c>
      <c r="U99" s="22" t="e">
        <f t="shared" si="21"/>
        <v>#DIV/0!</v>
      </c>
    </row>
    <row r="100" spans="1:21" x14ac:dyDescent="0.15">
      <c r="A100" s="2">
        <v>90</v>
      </c>
      <c r="B100" s="3" t="s">
        <v>42</v>
      </c>
      <c r="C100" s="3" t="s">
        <v>3</v>
      </c>
      <c r="D100" s="3" t="s">
        <v>76</v>
      </c>
      <c r="E100" s="17" t="s">
        <v>7</v>
      </c>
      <c r="F100" s="17"/>
      <c r="G100" s="2" t="s">
        <v>409</v>
      </c>
      <c r="H100" s="16">
        <v>3.85</v>
      </c>
      <c r="I100" s="17">
        <v>1</v>
      </c>
      <c r="J100" s="88" t="s">
        <v>401</v>
      </c>
      <c r="K100" s="89"/>
      <c r="L100" s="89"/>
      <c r="M100" s="89"/>
      <c r="N100" s="90"/>
      <c r="O100" s="18">
        <f t="shared" si="17"/>
        <v>7.7</v>
      </c>
      <c r="P100" s="6"/>
      <c r="Q100" s="16" t="e">
        <f t="shared" si="16"/>
        <v>#DIV/0!</v>
      </c>
      <c r="R100" s="19" t="e">
        <f t="shared" si="18"/>
        <v>#DIV/0!</v>
      </c>
      <c r="S100" s="20" t="e">
        <f t="shared" si="19"/>
        <v>#DIV/0!</v>
      </c>
      <c r="T100" s="21" t="e">
        <f t="shared" si="20"/>
        <v>#DIV/0!</v>
      </c>
      <c r="U100" s="22" t="e">
        <f t="shared" si="21"/>
        <v>#DIV/0!</v>
      </c>
    </row>
    <row r="101" spans="1:21" x14ac:dyDescent="0.15">
      <c r="A101" s="2">
        <v>91</v>
      </c>
      <c r="B101" s="3" t="s">
        <v>42</v>
      </c>
      <c r="C101" s="3" t="s">
        <v>3</v>
      </c>
      <c r="D101" s="3" t="s">
        <v>77</v>
      </c>
      <c r="E101" s="17" t="s">
        <v>294</v>
      </c>
      <c r="F101" s="17" t="s">
        <v>288</v>
      </c>
      <c r="G101" s="2" t="s">
        <v>409</v>
      </c>
      <c r="H101" s="16">
        <v>1.93</v>
      </c>
      <c r="I101" s="17">
        <v>1</v>
      </c>
      <c r="J101" s="88" t="s">
        <v>401</v>
      </c>
      <c r="K101" s="89"/>
      <c r="L101" s="89"/>
      <c r="M101" s="89"/>
      <c r="N101" s="90"/>
      <c r="O101" s="18">
        <f t="shared" si="17"/>
        <v>3.86</v>
      </c>
      <c r="P101" s="6"/>
      <c r="Q101" s="16" t="e">
        <f t="shared" si="16"/>
        <v>#DIV/0!</v>
      </c>
      <c r="R101" s="19" t="e">
        <f t="shared" si="18"/>
        <v>#DIV/0!</v>
      </c>
      <c r="S101" s="20" t="e">
        <f t="shared" si="19"/>
        <v>#DIV/0!</v>
      </c>
      <c r="T101" s="21" t="e">
        <f t="shared" si="20"/>
        <v>#DIV/0!</v>
      </c>
      <c r="U101" s="22" t="e">
        <f t="shared" si="21"/>
        <v>#DIV/0!</v>
      </c>
    </row>
    <row r="102" spans="1:21" x14ac:dyDescent="0.15">
      <c r="A102" s="1">
        <v>92</v>
      </c>
      <c r="B102" s="3" t="s">
        <v>42</v>
      </c>
      <c r="C102" s="3" t="s">
        <v>3</v>
      </c>
      <c r="D102" s="3" t="s">
        <v>78</v>
      </c>
      <c r="E102" s="17" t="s">
        <v>7</v>
      </c>
      <c r="F102" s="17"/>
      <c r="G102" s="2" t="s">
        <v>408</v>
      </c>
      <c r="H102" s="16">
        <v>3.85</v>
      </c>
      <c r="I102" s="17">
        <v>1</v>
      </c>
      <c r="J102" s="88" t="s">
        <v>401</v>
      </c>
      <c r="K102" s="89"/>
      <c r="L102" s="89"/>
      <c r="M102" s="89"/>
      <c r="N102" s="90"/>
      <c r="O102" s="18">
        <f>IF(I102&gt;0, I102*H102,0)*4</f>
        <v>15.4</v>
      </c>
      <c r="P102" s="6"/>
      <c r="Q102" s="16" t="e">
        <f t="shared" si="16"/>
        <v>#DIV/0!</v>
      </c>
      <c r="R102" s="19" t="e">
        <f t="shared" si="18"/>
        <v>#DIV/0!</v>
      </c>
      <c r="S102" s="20" t="e">
        <f t="shared" si="19"/>
        <v>#DIV/0!</v>
      </c>
      <c r="T102" s="21" t="e">
        <f t="shared" si="20"/>
        <v>#DIV/0!</v>
      </c>
      <c r="U102" s="22" t="e">
        <f t="shared" si="21"/>
        <v>#DIV/0!</v>
      </c>
    </row>
    <row r="103" spans="1:21" x14ac:dyDescent="0.15">
      <c r="A103" s="2">
        <v>93</v>
      </c>
      <c r="B103" s="3" t="s">
        <v>42</v>
      </c>
      <c r="C103" s="3" t="s">
        <v>3</v>
      </c>
      <c r="D103" s="3" t="s">
        <v>79</v>
      </c>
      <c r="E103" s="17" t="s">
        <v>7</v>
      </c>
      <c r="F103" s="17"/>
      <c r="G103" s="2" t="s">
        <v>408</v>
      </c>
      <c r="H103" s="16">
        <v>9.6300000000000008</v>
      </c>
      <c r="I103" s="17">
        <v>1</v>
      </c>
      <c r="J103" s="88" t="s">
        <v>401</v>
      </c>
      <c r="K103" s="89"/>
      <c r="L103" s="89"/>
      <c r="M103" s="89"/>
      <c r="N103" s="90"/>
      <c r="O103" s="18">
        <f>IF(I103&gt;0, I103*H103,0)*4</f>
        <v>38.520000000000003</v>
      </c>
      <c r="P103" s="6"/>
      <c r="Q103" s="16" t="e">
        <f t="shared" si="16"/>
        <v>#DIV/0!</v>
      </c>
      <c r="R103" s="19" t="e">
        <f t="shared" si="18"/>
        <v>#DIV/0!</v>
      </c>
      <c r="S103" s="20" t="e">
        <f t="shared" si="19"/>
        <v>#DIV/0!</v>
      </c>
      <c r="T103" s="21" t="e">
        <f t="shared" si="20"/>
        <v>#DIV/0!</v>
      </c>
      <c r="U103" s="22" t="e">
        <f t="shared" si="21"/>
        <v>#DIV/0!</v>
      </c>
    </row>
    <row r="104" spans="1:21" x14ac:dyDescent="0.15">
      <c r="A104" s="2">
        <v>94</v>
      </c>
      <c r="B104" s="3" t="s">
        <v>42</v>
      </c>
      <c r="C104" s="3" t="s">
        <v>3</v>
      </c>
      <c r="D104" s="3" t="s">
        <v>80</v>
      </c>
      <c r="E104" s="17" t="s">
        <v>11</v>
      </c>
      <c r="F104" s="17"/>
      <c r="G104" s="2" t="s">
        <v>408</v>
      </c>
      <c r="H104" s="16">
        <v>1.93</v>
      </c>
      <c r="I104" s="17">
        <v>1</v>
      </c>
      <c r="J104" s="88" t="s">
        <v>401</v>
      </c>
      <c r="K104" s="89"/>
      <c r="L104" s="89"/>
      <c r="M104" s="89"/>
      <c r="N104" s="90"/>
      <c r="O104" s="18">
        <f>IF(I104&gt;0, I104*H104,0)*4</f>
        <v>7.72</v>
      </c>
      <c r="P104" s="6"/>
      <c r="Q104" s="16" t="e">
        <f t="shared" si="16"/>
        <v>#DIV/0!</v>
      </c>
      <c r="R104" s="19" t="e">
        <f t="shared" si="18"/>
        <v>#DIV/0!</v>
      </c>
      <c r="S104" s="20" t="e">
        <f t="shared" si="19"/>
        <v>#DIV/0!</v>
      </c>
      <c r="T104" s="21" t="e">
        <f t="shared" si="20"/>
        <v>#DIV/0!</v>
      </c>
      <c r="U104" s="22" t="e">
        <f t="shared" si="21"/>
        <v>#DIV/0!</v>
      </c>
    </row>
    <row r="105" spans="1:21" x14ac:dyDescent="0.15">
      <c r="A105" s="1">
        <v>95</v>
      </c>
      <c r="B105" s="3" t="s">
        <v>42</v>
      </c>
      <c r="C105" s="3" t="s">
        <v>3</v>
      </c>
      <c r="D105" s="3" t="s">
        <v>297</v>
      </c>
      <c r="E105" s="17" t="s">
        <v>360</v>
      </c>
      <c r="F105" s="17"/>
      <c r="G105" s="2" t="s">
        <v>408</v>
      </c>
      <c r="H105" s="16">
        <v>2.3199999999999998</v>
      </c>
      <c r="I105" s="17">
        <v>1</v>
      </c>
      <c r="J105" s="88" t="s">
        <v>401</v>
      </c>
      <c r="K105" s="89"/>
      <c r="L105" s="89"/>
      <c r="M105" s="89"/>
      <c r="N105" s="90"/>
      <c r="O105" s="18">
        <f>IF(I105&gt;0, I105*H105,0)*4</f>
        <v>9.2799999999999994</v>
      </c>
      <c r="P105" s="6"/>
      <c r="Q105" s="16" t="e">
        <f t="shared" si="16"/>
        <v>#DIV/0!</v>
      </c>
      <c r="R105" s="19" t="e">
        <f t="shared" si="18"/>
        <v>#DIV/0!</v>
      </c>
      <c r="S105" s="20" t="e">
        <f t="shared" si="19"/>
        <v>#DIV/0!</v>
      </c>
      <c r="T105" s="21" t="e">
        <f t="shared" si="20"/>
        <v>#DIV/0!</v>
      </c>
      <c r="U105" s="22" t="e">
        <f t="shared" si="21"/>
        <v>#DIV/0!</v>
      </c>
    </row>
    <row r="106" spans="1:21" x14ac:dyDescent="0.15">
      <c r="A106" s="2">
        <v>96</v>
      </c>
      <c r="B106" s="3" t="s">
        <v>42</v>
      </c>
      <c r="C106" s="3" t="s">
        <v>3</v>
      </c>
      <c r="D106" s="3" t="s">
        <v>299</v>
      </c>
      <c r="E106" s="17" t="s">
        <v>295</v>
      </c>
      <c r="F106" s="17" t="s">
        <v>8</v>
      </c>
      <c r="G106" s="43" t="s">
        <v>419</v>
      </c>
      <c r="H106" s="16">
        <v>5.16</v>
      </c>
      <c r="I106" s="17">
        <v>1</v>
      </c>
      <c r="J106" s="88" t="s">
        <v>401</v>
      </c>
      <c r="K106" s="89"/>
      <c r="L106" s="89"/>
      <c r="M106" s="89"/>
      <c r="N106" s="90"/>
      <c r="O106" s="18">
        <f>IF(I106&gt;0, I106*H106,0)*2</f>
        <v>10.32</v>
      </c>
      <c r="P106" s="6"/>
      <c r="Q106" s="16" t="e">
        <f t="shared" si="16"/>
        <v>#DIV/0!</v>
      </c>
      <c r="R106" s="19" t="e">
        <f t="shared" si="18"/>
        <v>#DIV/0!</v>
      </c>
      <c r="S106" s="20" t="e">
        <f t="shared" si="19"/>
        <v>#DIV/0!</v>
      </c>
      <c r="T106" s="21" t="e">
        <f t="shared" si="20"/>
        <v>#DIV/0!</v>
      </c>
      <c r="U106" s="22" t="e">
        <f t="shared" si="21"/>
        <v>#DIV/0!</v>
      </c>
    </row>
    <row r="107" spans="1:21" x14ac:dyDescent="0.15">
      <c r="A107" s="2">
        <v>97</v>
      </c>
      <c r="B107" s="3" t="s">
        <v>42</v>
      </c>
      <c r="C107" s="3" t="s">
        <v>3</v>
      </c>
      <c r="D107" s="3" t="s">
        <v>298</v>
      </c>
      <c r="E107" s="17" t="s">
        <v>295</v>
      </c>
      <c r="F107" s="17" t="s">
        <v>8</v>
      </c>
      <c r="G107" s="7"/>
      <c r="H107" s="19"/>
      <c r="I107" s="32"/>
      <c r="J107" s="105"/>
      <c r="K107" s="106"/>
      <c r="L107" s="106"/>
      <c r="M107" s="106"/>
      <c r="N107" s="107"/>
      <c r="O107" s="33"/>
      <c r="P107" s="34"/>
      <c r="Q107" s="19"/>
      <c r="R107" s="19"/>
      <c r="S107" s="20"/>
      <c r="T107" s="35"/>
      <c r="U107" s="36"/>
    </row>
    <row r="108" spans="1:21" x14ac:dyDescent="0.15">
      <c r="A108" s="1">
        <v>98</v>
      </c>
      <c r="B108" s="3" t="s">
        <v>42</v>
      </c>
      <c r="C108" s="3" t="s">
        <v>3</v>
      </c>
      <c r="D108" s="3" t="s">
        <v>301</v>
      </c>
      <c r="E108" s="17" t="s">
        <v>295</v>
      </c>
      <c r="F108" s="17" t="s">
        <v>8</v>
      </c>
      <c r="G108" s="7"/>
      <c r="H108" s="19"/>
      <c r="I108" s="32"/>
      <c r="J108" s="105"/>
      <c r="K108" s="106"/>
      <c r="L108" s="106"/>
      <c r="M108" s="106"/>
      <c r="N108" s="107"/>
      <c r="O108" s="33"/>
      <c r="P108" s="34"/>
      <c r="Q108" s="19"/>
      <c r="R108" s="19"/>
      <c r="S108" s="20"/>
      <c r="T108" s="35"/>
      <c r="U108" s="36"/>
    </row>
    <row r="109" spans="1:21" x14ac:dyDescent="0.15">
      <c r="A109" s="2">
        <v>99</v>
      </c>
      <c r="B109" s="3" t="s">
        <v>42</v>
      </c>
      <c r="C109" s="3" t="s">
        <v>3</v>
      </c>
      <c r="D109" s="3" t="s">
        <v>300</v>
      </c>
      <c r="E109" s="17" t="s">
        <v>292</v>
      </c>
      <c r="F109" s="17" t="s">
        <v>81</v>
      </c>
      <c r="G109" s="7"/>
      <c r="H109" s="19"/>
      <c r="I109" s="32"/>
      <c r="J109" s="105"/>
      <c r="K109" s="106"/>
      <c r="L109" s="106"/>
      <c r="M109" s="106"/>
      <c r="N109" s="107"/>
      <c r="O109" s="33"/>
      <c r="P109" s="34"/>
      <c r="Q109" s="19"/>
      <c r="R109" s="19"/>
      <c r="S109" s="20"/>
      <c r="T109" s="35"/>
      <c r="U109" s="36"/>
    </row>
    <row r="110" spans="1:21" x14ac:dyDescent="0.15">
      <c r="A110" s="2">
        <v>100</v>
      </c>
      <c r="B110" s="3" t="s">
        <v>42</v>
      </c>
      <c r="C110" s="3" t="s">
        <v>3</v>
      </c>
      <c r="D110" s="3" t="s">
        <v>362</v>
      </c>
      <c r="E110" s="17" t="s">
        <v>295</v>
      </c>
      <c r="F110" s="17"/>
      <c r="G110" s="2" t="s">
        <v>409</v>
      </c>
      <c r="H110" s="16">
        <v>5.78</v>
      </c>
      <c r="I110" s="17">
        <v>1</v>
      </c>
      <c r="J110" s="88" t="s">
        <v>401</v>
      </c>
      <c r="K110" s="89"/>
      <c r="L110" s="89"/>
      <c r="M110" s="89"/>
      <c r="N110" s="90"/>
      <c r="O110" s="18">
        <f>IF(I110&gt;0, I110*H110,0)*2</f>
        <v>11.56</v>
      </c>
      <c r="P110" s="6"/>
      <c r="Q110" s="16" t="e">
        <f t="shared" si="16"/>
        <v>#DIV/0!</v>
      </c>
      <c r="R110" s="19" t="e">
        <f t="shared" si="18"/>
        <v>#DIV/0!</v>
      </c>
      <c r="S110" s="20" t="e">
        <f t="shared" si="19"/>
        <v>#DIV/0!</v>
      </c>
      <c r="T110" s="21" t="e">
        <f t="shared" si="20"/>
        <v>#DIV/0!</v>
      </c>
      <c r="U110" s="22" t="e">
        <f t="shared" si="21"/>
        <v>#DIV/0!</v>
      </c>
    </row>
    <row r="111" spans="1:21" x14ac:dyDescent="0.15">
      <c r="A111" s="1">
        <v>101</v>
      </c>
      <c r="B111" s="3" t="s">
        <v>42</v>
      </c>
      <c r="C111" s="3" t="s">
        <v>3</v>
      </c>
      <c r="D111" s="3" t="s">
        <v>361</v>
      </c>
      <c r="E111" s="17" t="s">
        <v>360</v>
      </c>
      <c r="G111" s="7"/>
      <c r="H111" s="19"/>
      <c r="I111" s="32"/>
      <c r="J111" s="105"/>
      <c r="K111" s="106"/>
      <c r="L111" s="106"/>
      <c r="M111" s="106"/>
      <c r="N111" s="107"/>
      <c r="O111" s="33"/>
      <c r="P111" s="34"/>
      <c r="Q111" s="19"/>
      <c r="R111" s="19"/>
      <c r="S111" s="20"/>
      <c r="T111" s="35"/>
      <c r="U111" s="36"/>
    </row>
    <row r="112" spans="1:21" x14ac:dyDescent="0.15">
      <c r="A112" s="2">
        <v>102</v>
      </c>
      <c r="B112" s="3" t="s">
        <v>42</v>
      </c>
      <c r="C112" s="3" t="s">
        <v>3</v>
      </c>
      <c r="D112" s="3" t="s">
        <v>363</v>
      </c>
      <c r="E112" s="17" t="s">
        <v>295</v>
      </c>
      <c r="F112" s="17"/>
      <c r="G112" s="2" t="s">
        <v>409</v>
      </c>
      <c r="H112" s="16">
        <v>1.93</v>
      </c>
      <c r="I112" s="17">
        <v>1</v>
      </c>
      <c r="J112" s="88" t="s">
        <v>401</v>
      </c>
      <c r="K112" s="89"/>
      <c r="L112" s="89"/>
      <c r="M112" s="89"/>
      <c r="N112" s="90"/>
      <c r="O112" s="18">
        <f>IF(I112&gt;0, I112*H112,0)*2</f>
        <v>3.86</v>
      </c>
      <c r="P112" s="6"/>
      <c r="Q112" s="16" t="e">
        <f t="shared" si="16"/>
        <v>#DIV/0!</v>
      </c>
      <c r="R112" s="19" t="e">
        <f t="shared" si="18"/>
        <v>#DIV/0!</v>
      </c>
      <c r="S112" s="20" t="e">
        <f t="shared" si="19"/>
        <v>#DIV/0!</v>
      </c>
      <c r="T112" s="21" t="e">
        <f t="shared" si="20"/>
        <v>#DIV/0!</v>
      </c>
      <c r="U112" s="22" t="e">
        <f t="shared" si="21"/>
        <v>#DIV/0!</v>
      </c>
    </row>
    <row r="113" spans="1:21" x14ac:dyDescent="0.15">
      <c r="A113" s="2">
        <v>103</v>
      </c>
      <c r="B113" s="3" t="s">
        <v>42</v>
      </c>
      <c r="C113" s="3" t="s">
        <v>3</v>
      </c>
      <c r="D113" s="3" t="s">
        <v>364</v>
      </c>
      <c r="E113" s="17" t="s">
        <v>360</v>
      </c>
      <c r="G113" s="7"/>
      <c r="H113" s="19"/>
      <c r="I113" s="32"/>
      <c r="J113" s="105"/>
      <c r="K113" s="106"/>
      <c r="L113" s="106"/>
      <c r="M113" s="106"/>
      <c r="N113" s="107"/>
      <c r="O113" s="33"/>
      <c r="P113" s="34"/>
      <c r="Q113" s="19"/>
      <c r="R113" s="19"/>
      <c r="S113" s="20"/>
      <c r="T113" s="35"/>
      <c r="U113" s="36"/>
    </row>
    <row r="114" spans="1:21" x14ac:dyDescent="0.15">
      <c r="A114" s="1">
        <v>104</v>
      </c>
      <c r="B114" s="3" t="s">
        <v>42</v>
      </c>
      <c r="C114" s="3" t="s">
        <v>3</v>
      </c>
      <c r="D114" s="3" t="s">
        <v>299</v>
      </c>
      <c r="E114" s="17" t="s">
        <v>295</v>
      </c>
      <c r="F114" s="17" t="s">
        <v>8</v>
      </c>
      <c r="G114" s="7"/>
      <c r="H114" s="19"/>
      <c r="I114" s="32"/>
      <c r="J114" s="105"/>
      <c r="K114" s="106"/>
      <c r="L114" s="106"/>
      <c r="M114" s="106"/>
      <c r="N114" s="107"/>
      <c r="O114" s="33"/>
      <c r="P114" s="34"/>
      <c r="Q114" s="19"/>
      <c r="R114" s="19"/>
      <c r="S114" s="20"/>
      <c r="T114" s="35"/>
      <c r="U114" s="36"/>
    </row>
    <row r="115" spans="1:21" x14ac:dyDescent="0.15">
      <c r="A115" s="2">
        <v>105</v>
      </c>
      <c r="B115" s="3" t="s">
        <v>42</v>
      </c>
      <c r="C115" s="3" t="s">
        <v>3</v>
      </c>
      <c r="D115" s="3" t="s">
        <v>365</v>
      </c>
      <c r="E115" s="17" t="s">
        <v>360</v>
      </c>
      <c r="F115" s="17"/>
      <c r="G115" s="2" t="s">
        <v>408</v>
      </c>
      <c r="H115" s="16">
        <v>2.3199999999999998</v>
      </c>
      <c r="I115" s="17">
        <v>1</v>
      </c>
      <c r="J115" s="88" t="s">
        <v>401</v>
      </c>
      <c r="K115" s="89"/>
      <c r="L115" s="89"/>
      <c r="M115" s="89"/>
      <c r="N115" s="90"/>
      <c r="O115" s="18">
        <f>IF(I115&gt;0, I115*H115,0)*4</f>
        <v>9.2799999999999994</v>
      </c>
      <c r="P115" s="6"/>
      <c r="Q115" s="16" t="e">
        <f t="shared" si="16"/>
        <v>#DIV/0!</v>
      </c>
      <c r="R115" s="19" t="e">
        <f t="shared" si="18"/>
        <v>#DIV/0!</v>
      </c>
      <c r="S115" s="20" t="e">
        <f t="shared" si="19"/>
        <v>#DIV/0!</v>
      </c>
      <c r="T115" s="21" t="e">
        <f t="shared" si="20"/>
        <v>#DIV/0!</v>
      </c>
      <c r="U115" s="22" t="e">
        <f t="shared" si="21"/>
        <v>#DIV/0!</v>
      </c>
    </row>
    <row r="116" spans="1:21" x14ac:dyDescent="0.15">
      <c r="A116" s="2">
        <v>106</v>
      </c>
      <c r="B116" s="3" t="s">
        <v>42</v>
      </c>
      <c r="C116" s="3" t="s">
        <v>3</v>
      </c>
      <c r="D116" s="3" t="s">
        <v>366</v>
      </c>
      <c r="E116" s="17" t="s">
        <v>295</v>
      </c>
      <c r="F116" s="17"/>
      <c r="G116" s="2" t="s">
        <v>408</v>
      </c>
      <c r="H116" s="16">
        <v>2.3199999999999998</v>
      </c>
      <c r="I116" s="17">
        <v>1</v>
      </c>
      <c r="J116" s="88" t="s">
        <v>401</v>
      </c>
      <c r="K116" s="89"/>
      <c r="L116" s="89"/>
      <c r="M116" s="89"/>
      <c r="N116" s="90"/>
      <c r="O116" s="18">
        <f>IF(I116&gt;0, I116*H116,0)*4</f>
        <v>9.2799999999999994</v>
      </c>
      <c r="P116" s="6"/>
      <c r="Q116" s="16" t="e">
        <f t="shared" si="16"/>
        <v>#DIV/0!</v>
      </c>
      <c r="R116" s="19" t="e">
        <f t="shared" si="18"/>
        <v>#DIV/0!</v>
      </c>
      <c r="S116" s="20" t="e">
        <f t="shared" si="19"/>
        <v>#DIV/0!</v>
      </c>
      <c r="T116" s="21" t="e">
        <f t="shared" si="20"/>
        <v>#DIV/0!</v>
      </c>
      <c r="U116" s="22" t="e">
        <f t="shared" si="21"/>
        <v>#DIV/0!</v>
      </c>
    </row>
    <row r="117" spans="1:21" x14ac:dyDescent="0.15">
      <c r="A117" s="1">
        <v>107</v>
      </c>
      <c r="B117" s="3" t="s">
        <v>42</v>
      </c>
      <c r="C117" s="3" t="s">
        <v>3</v>
      </c>
      <c r="D117" s="3" t="s">
        <v>302</v>
      </c>
      <c r="E117" s="17" t="s">
        <v>295</v>
      </c>
      <c r="F117" s="17" t="s">
        <v>30</v>
      </c>
      <c r="G117" s="2" t="s">
        <v>419</v>
      </c>
      <c r="H117" s="16">
        <v>3.22</v>
      </c>
      <c r="I117" s="17">
        <v>1</v>
      </c>
      <c r="J117" s="88" t="s">
        <v>401</v>
      </c>
      <c r="K117" s="89"/>
      <c r="L117" s="89"/>
      <c r="M117" s="89"/>
      <c r="N117" s="90"/>
      <c r="O117" s="18">
        <f>IF(I117&gt;0, I117*H117,0)*2</f>
        <v>6.44</v>
      </c>
      <c r="P117" s="6"/>
      <c r="Q117" s="16" t="e">
        <f t="shared" si="16"/>
        <v>#DIV/0!</v>
      </c>
      <c r="R117" s="19" t="e">
        <f t="shared" si="18"/>
        <v>#DIV/0!</v>
      </c>
      <c r="S117" s="20" t="e">
        <f t="shared" si="19"/>
        <v>#DIV/0!</v>
      </c>
      <c r="T117" s="21" t="e">
        <f t="shared" si="20"/>
        <v>#DIV/0!</v>
      </c>
      <c r="U117" s="22" t="e">
        <f t="shared" si="21"/>
        <v>#DIV/0!</v>
      </c>
    </row>
    <row r="118" spans="1:21" x14ac:dyDescent="0.15">
      <c r="A118" s="2">
        <v>108</v>
      </c>
      <c r="B118" s="3" t="s">
        <v>42</v>
      </c>
      <c r="C118" s="3" t="s">
        <v>10</v>
      </c>
      <c r="D118" s="3" t="s">
        <v>82</v>
      </c>
      <c r="E118" s="17" t="s">
        <v>7</v>
      </c>
      <c r="F118" s="17"/>
      <c r="G118" s="2" t="s">
        <v>408</v>
      </c>
      <c r="H118" s="16">
        <v>4.51</v>
      </c>
      <c r="I118" s="17">
        <v>1</v>
      </c>
      <c r="J118" s="88" t="s">
        <v>401</v>
      </c>
      <c r="K118" s="89"/>
      <c r="L118" s="89"/>
      <c r="M118" s="89"/>
      <c r="N118" s="90"/>
      <c r="O118" s="18">
        <f>IF(I118&gt;0, I118*H118,0)*4</f>
        <v>18.04</v>
      </c>
      <c r="P118" s="6"/>
      <c r="Q118" s="16" t="e">
        <f t="shared" si="16"/>
        <v>#DIV/0!</v>
      </c>
      <c r="R118" s="19" t="e">
        <f t="shared" si="18"/>
        <v>#DIV/0!</v>
      </c>
      <c r="S118" s="20" t="e">
        <f t="shared" si="19"/>
        <v>#DIV/0!</v>
      </c>
      <c r="T118" s="21" t="e">
        <f t="shared" si="20"/>
        <v>#DIV/0!</v>
      </c>
      <c r="U118" s="22" t="e">
        <f t="shared" si="21"/>
        <v>#DIV/0!</v>
      </c>
    </row>
    <row r="119" spans="1:21" x14ac:dyDescent="0.15">
      <c r="A119" s="2">
        <v>109</v>
      </c>
      <c r="B119" s="3" t="s">
        <v>42</v>
      </c>
      <c r="C119" s="3" t="s">
        <v>10</v>
      </c>
      <c r="D119" s="3" t="s">
        <v>83</v>
      </c>
      <c r="E119" s="17" t="s">
        <v>7</v>
      </c>
      <c r="F119" s="17"/>
      <c r="G119" s="2" t="s">
        <v>408</v>
      </c>
      <c r="H119" s="16">
        <v>6.77</v>
      </c>
      <c r="I119" s="17">
        <v>1</v>
      </c>
      <c r="J119" s="88" t="s">
        <v>401</v>
      </c>
      <c r="K119" s="89"/>
      <c r="L119" s="89"/>
      <c r="M119" s="89"/>
      <c r="N119" s="90"/>
      <c r="O119" s="18">
        <f>IF(I119&gt;0, I119*H119,0)*4</f>
        <v>27.08</v>
      </c>
      <c r="P119" s="6"/>
      <c r="Q119" s="16" t="e">
        <f t="shared" si="16"/>
        <v>#DIV/0!</v>
      </c>
      <c r="R119" s="19" t="e">
        <f t="shared" si="18"/>
        <v>#DIV/0!</v>
      </c>
      <c r="S119" s="20" t="e">
        <f t="shared" si="19"/>
        <v>#DIV/0!</v>
      </c>
      <c r="T119" s="21" t="e">
        <f t="shared" si="20"/>
        <v>#DIV/0!</v>
      </c>
      <c r="U119" s="22" t="e">
        <f t="shared" si="21"/>
        <v>#DIV/0!</v>
      </c>
    </row>
    <row r="120" spans="1:21" x14ac:dyDescent="0.15">
      <c r="A120" s="1">
        <v>110</v>
      </c>
      <c r="B120" s="3" t="s">
        <v>42</v>
      </c>
      <c r="C120" s="3" t="s">
        <v>10</v>
      </c>
      <c r="D120" s="3" t="s">
        <v>84</v>
      </c>
      <c r="E120" s="17" t="s">
        <v>7</v>
      </c>
      <c r="F120" s="17"/>
      <c r="G120" s="2" t="s">
        <v>408</v>
      </c>
      <c r="H120" s="16">
        <v>2.25</v>
      </c>
      <c r="I120" s="17">
        <v>1</v>
      </c>
      <c r="J120" s="88" t="s">
        <v>401</v>
      </c>
      <c r="K120" s="89"/>
      <c r="L120" s="89"/>
      <c r="M120" s="89"/>
      <c r="N120" s="90"/>
      <c r="O120" s="18">
        <f>IF(I120&gt;0, I120*H120,0)*4</f>
        <v>9</v>
      </c>
      <c r="P120" s="6"/>
      <c r="Q120" s="16" t="e">
        <f t="shared" si="16"/>
        <v>#DIV/0!</v>
      </c>
      <c r="R120" s="19" t="e">
        <f t="shared" si="18"/>
        <v>#DIV/0!</v>
      </c>
      <c r="S120" s="20" t="e">
        <f t="shared" si="19"/>
        <v>#DIV/0!</v>
      </c>
      <c r="T120" s="21" t="e">
        <f t="shared" si="20"/>
        <v>#DIV/0!</v>
      </c>
      <c r="U120" s="22" t="e">
        <f t="shared" si="21"/>
        <v>#DIV/0!</v>
      </c>
    </row>
    <row r="121" spans="1:21" x14ac:dyDescent="0.15">
      <c r="A121" s="2">
        <v>111</v>
      </c>
      <c r="B121" s="3" t="s">
        <v>42</v>
      </c>
      <c r="C121" s="3" t="s">
        <v>10</v>
      </c>
      <c r="D121" s="3" t="s">
        <v>85</v>
      </c>
      <c r="E121" s="17" t="s">
        <v>294</v>
      </c>
      <c r="F121" s="17" t="s">
        <v>288</v>
      </c>
      <c r="G121" s="2" t="s">
        <v>409</v>
      </c>
      <c r="H121" s="16">
        <v>1.93</v>
      </c>
      <c r="I121" s="17">
        <v>1</v>
      </c>
      <c r="J121" s="88" t="s">
        <v>401</v>
      </c>
      <c r="K121" s="89"/>
      <c r="L121" s="89"/>
      <c r="M121" s="89"/>
      <c r="N121" s="90"/>
      <c r="O121" s="18">
        <f>IF(I121&gt;0, I121*H121,0)*2</f>
        <v>3.86</v>
      </c>
      <c r="P121" s="6"/>
      <c r="Q121" s="16" t="e">
        <f t="shared" si="16"/>
        <v>#DIV/0!</v>
      </c>
      <c r="R121" s="19" t="e">
        <f t="shared" si="18"/>
        <v>#DIV/0!</v>
      </c>
      <c r="S121" s="20" t="e">
        <f t="shared" si="19"/>
        <v>#DIV/0!</v>
      </c>
      <c r="T121" s="21" t="e">
        <f t="shared" si="20"/>
        <v>#DIV/0!</v>
      </c>
      <c r="U121" s="22" t="e">
        <f t="shared" si="21"/>
        <v>#DIV/0!</v>
      </c>
    </row>
    <row r="122" spans="1:21" x14ac:dyDescent="0.15">
      <c r="A122" s="2">
        <v>112</v>
      </c>
      <c r="B122" s="3" t="s">
        <v>42</v>
      </c>
      <c r="C122" s="3" t="s">
        <v>10</v>
      </c>
      <c r="D122" s="3" t="s">
        <v>86</v>
      </c>
      <c r="E122" s="17" t="s">
        <v>7</v>
      </c>
      <c r="F122" s="17"/>
      <c r="G122" s="2" t="s">
        <v>409</v>
      </c>
      <c r="H122" s="16">
        <v>4.51</v>
      </c>
      <c r="I122" s="17">
        <v>1</v>
      </c>
      <c r="J122" s="88" t="s">
        <v>401</v>
      </c>
      <c r="K122" s="89"/>
      <c r="L122" s="89"/>
      <c r="M122" s="89"/>
      <c r="N122" s="90"/>
      <c r="O122" s="18">
        <f>IF(I122&gt;0, I122*H122,0)*2</f>
        <v>9.02</v>
      </c>
      <c r="P122" s="6"/>
      <c r="Q122" s="16" t="e">
        <f t="shared" si="16"/>
        <v>#DIV/0!</v>
      </c>
      <c r="R122" s="19" t="e">
        <f t="shared" si="18"/>
        <v>#DIV/0!</v>
      </c>
      <c r="S122" s="20" t="e">
        <f t="shared" si="19"/>
        <v>#DIV/0!</v>
      </c>
      <c r="T122" s="21" t="e">
        <f t="shared" si="20"/>
        <v>#DIV/0!</v>
      </c>
      <c r="U122" s="22" t="e">
        <f t="shared" si="21"/>
        <v>#DIV/0!</v>
      </c>
    </row>
    <row r="123" spans="1:21" x14ac:dyDescent="0.15">
      <c r="A123" s="1">
        <v>113</v>
      </c>
      <c r="B123" s="4" t="s">
        <v>42</v>
      </c>
      <c r="C123" s="4" t="s">
        <v>10</v>
      </c>
      <c r="D123" s="4" t="s">
        <v>87</v>
      </c>
      <c r="E123" s="24" t="s">
        <v>294</v>
      </c>
      <c r="F123" s="17" t="s">
        <v>289</v>
      </c>
      <c r="G123" s="2" t="s">
        <v>409</v>
      </c>
      <c r="H123" s="16">
        <v>3.85</v>
      </c>
      <c r="I123" s="17">
        <v>1</v>
      </c>
      <c r="J123" s="88" t="s">
        <v>401</v>
      </c>
      <c r="K123" s="89"/>
      <c r="L123" s="89"/>
      <c r="M123" s="89"/>
      <c r="N123" s="90"/>
      <c r="O123" s="18">
        <f t="shared" ref="O123:O137" si="22">IF(I123&gt;0, I123*H123,0)*2</f>
        <v>7.7</v>
      </c>
      <c r="P123" s="6"/>
      <c r="Q123" s="16" t="e">
        <f t="shared" si="16"/>
        <v>#DIV/0!</v>
      </c>
      <c r="R123" s="19" t="e">
        <f t="shared" si="18"/>
        <v>#DIV/0!</v>
      </c>
      <c r="S123" s="20" t="e">
        <f t="shared" si="19"/>
        <v>#DIV/0!</v>
      </c>
      <c r="T123" s="21" t="e">
        <f t="shared" si="20"/>
        <v>#DIV/0!</v>
      </c>
      <c r="U123" s="22" t="e">
        <f t="shared" si="21"/>
        <v>#DIV/0!</v>
      </c>
    </row>
    <row r="124" spans="1:21" x14ac:dyDescent="0.15">
      <c r="A124" s="2">
        <v>114</v>
      </c>
      <c r="B124" s="3" t="s">
        <v>42</v>
      </c>
      <c r="C124" s="3" t="s">
        <v>10</v>
      </c>
      <c r="D124" s="3" t="s">
        <v>88</v>
      </c>
      <c r="E124" s="17" t="s">
        <v>7</v>
      </c>
      <c r="F124" s="17"/>
      <c r="G124" s="2" t="s">
        <v>409</v>
      </c>
      <c r="H124" s="16">
        <v>4.51</v>
      </c>
      <c r="I124" s="17">
        <v>1</v>
      </c>
      <c r="J124" s="88" t="s">
        <v>401</v>
      </c>
      <c r="K124" s="89"/>
      <c r="L124" s="89"/>
      <c r="M124" s="89"/>
      <c r="N124" s="90"/>
      <c r="O124" s="18">
        <f t="shared" si="22"/>
        <v>9.02</v>
      </c>
      <c r="P124" s="6"/>
      <c r="Q124" s="16" t="e">
        <f t="shared" si="16"/>
        <v>#DIV/0!</v>
      </c>
      <c r="R124" s="19" t="e">
        <f t="shared" ref="R124:R139" si="23">IF(I124&gt;0, H124/(P124/60),0)</f>
        <v>#DIV/0!</v>
      </c>
      <c r="S124" s="20" t="e">
        <f t="shared" ref="S124:S139" si="24">($U$9/60)*R124</f>
        <v>#DIV/0!</v>
      </c>
      <c r="T124" s="21" t="e">
        <f t="shared" ref="T124:T139" si="25">Q124</f>
        <v>#DIV/0!</v>
      </c>
      <c r="U124" s="22" t="e">
        <f t="shared" ref="U124:U139" si="26">T124*$U$9</f>
        <v>#DIV/0!</v>
      </c>
    </row>
    <row r="125" spans="1:21" x14ac:dyDescent="0.15">
      <c r="A125" s="2">
        <v>115</v>
      </c>
      <c r="B125" s="3" t="s">
        <v>42</v>
      </c>
      <c r="C125" s="3" t="s">
        <v>10</v>
      </c>
      <c r="D125" s="3" t="s">
        <v>89</v>
      </c>
      <c r="E125" s="17" t="s">
        <v>7</v>
      </c>
      <c r="F125" s="17"/>
      <c r="G125" s="2" t="s">
        <v>409</v>
      </c>
      <c r="H125" s="16">
        <v>3.85</v>
      </c>
      <c r="I125" s="17">
        <v>1</v>
      </c>
      <c r="J125" s="88" t="s">
        <v>401</v>
      </c>
      <c r="K125" s="89"/>
      <c r="L125" s="89"/>
      <c r="M125" s="89"/>
      <c r="N125" s="90"/>
      <c r="O125" s="18">
        <f t="shared" si="22"/>
        <v>7.7</v>
      </c>
      <c r="P125" s="6"/>
      <c r="Q125" s="16" t="e">
        <f t="shared" si="16"/>
        <v>#DIV/0!</v>
      </c>
      <c r="R125" s="19" t="e">
        <f t="shared" si="23"/>
        <v>#DIV/0!</v>
      </c>
      <c r="S125" s="20" t="e">
        <f t="shared" si="24"/>
        <v>#DIV/0!</v>
      </c>
      <c r="T125" s="21" t="e">
        <f t="shared" si="25"/>
        <v>#DIV/0!</v>
      </c>
      <c r="U125" s="22" t="e">
        <f t="shared" si="26"/>
        <v>#DIV/0!</v>
      </c>
    </row>
    <row r="126" spans="1:21" x14ac:dyDescent="0.15">
      <c r="A126" s="1">
        <v>116</v>
      </c>
      <c r="B126" s="3" t="s">
        <v>42</v>
      </c>
      <c r="C126" s="3" t="s">
        <v>10</v>
      </c>
      <c r="D126" s="3" t="s">
        <v>90</v>
      </c>
      <c r="E126" s="17" t="s">
        <v>7</v>
      </c>
      <c r="F126" s="17"/>
      <c r="G126" s="2" t="s">
        <v>409</v>
      </c>
      <c r="H126" s="16">
        <v>1.93</v>
      </c>
      <c r="I126" s="17">
        <v>1</v>
      </c>
      <c r="J126" s="88" t="s">
        <v>401</v>
      </c>
      <c r="K126" s="89"/>
      <c r="L126" s="89"/>
      <c r="M126" s="89"/>
      <c r="N126" s="90"/>
      <c r="O126" s="18">
        <f t="shared" si="22"/>
        <v>3.86</v>
      </c>
      <c r="P126" s="6"/>
      <c r="Q126" s="16" t="e">
        <f t="shared" si="16"/>
        <v>#DIV/0!</v>
      </c>
      <c r="R126" s="19" t="e">
        <f t="shared" si="23"/>
        <v>#DIV/0!</v>
      </c>
      <c r="S126" s="20" t="e">
        <f t="shared" si="24"/>
        <v>#DIV/0!</v>
      </c>
      <c r="T126" s="21" t="e">
        <f t="shared" si="25"/>
        <v>#DIV/0!</v>
      </c>
      <c r="U126" s="22" t="e">
        <f t="shared" si="26"/>
        <v>#DIV/0!</v>
      </c>
    </row>
    <row r="127" spans="1:21" x14ac:dyDescent="0.15">
      <c r="A127" s="2">
        <v>117</v>
      </c>
      <c r="B127" s="3" t="s">
        <v>42</v>
      </c>
      <c r="C127" s="3" t="s">
        <v>10</v>
      </c>
      <c r="D127" s="3" t="s">
        <v>91</v>
      </c>
      <c r="E127" s="17" t="s">
        <v>7</v>
      </c>
      <c r="F127" s="17"/>
      <c r="G127" s="2" t="s">
        <v>409</v>
      </c>
      <c r="H127" s="16">
        <v>4.51</v>
      </c>
      <c r="I127" s="17">
        <v>1</v>
      </c>
      <c r="J127" s="88" t="s">
        <v>401</v>
      </c>
      <c r="K127" s="89"/>
      <c r="L127" s="89"/>
      <c r="M127" s="89"/>
      <c r="N127" s="90"/>
      <c r="O127" s="18">
        <f t="shared" si="22"/>
        <v>9.02</v>
      </c>
      <c r="P127" s="6"/>
      <c r="Q127" s="16" t="e">
        <f t="shared" si="16"/>
        <v>#DIV/0!</v>
      </c>
      <c r="R127" s="19" t="e">
        <f t="shared" si="23"/>
        <v>#DIV/0!</v>
      </c>
      <c r="S127" s="20" t="e">
        <f t="shared" si="24"/>
        <v>#DIV/0!</v>
      </c>
      <c r="T127" s="21" t="e">
        <f t="shared" si="25"/>
        <v>#DIV/0!</v>
      </c>
      <c r="U127" s="22" t="e">
        <f t="shared" si="26"/>
        <v>#DIV/0!</v>
      </c>
    </row>
    <row r="128" spans="1:21" x14ac:dyDescent="0.15">
      <c r="A128" s="2">
        <v>118</v>
      </c>
      <c r="B128" s="3" t="s">
        <v>42</v>
      </c>
      <c r="C128" s="3" t="s">
        <v>10</v>
      </c>
      <c r="D128" s="3" t="s">
        <v>92</v>
      </c>
      <c r="E128" s="17" t="s">
        <v>11</v>
      </c>
      <c r="F128" s="17"/>
      <c r="G128" s="2" t="s">
        <v>409</v>
      </c>
      <c r="H128" s="16">
        <v>1.93</v>
      </c>
      <c r="I128" s="17">
        <v>1</v>
      </c>
      <c r="J128" s="88" t="s">
        <v>401</v>
      </c>
      <c r="K128" s="89"/>
      <c r="L128" s="89"/>
      <c r="M128" s="89"/>
      <c r="N128" s="90"/>
      <c r="O128" s="18">
        <f t="shared" si="22"/>
        <v>3.86</v>
      </c>
      <c r="P128" s="6"/>
      <c r="Q128" s="16" t="e">
        <f t="shared" si="16"/>
        <v>#DIV/0!</v>
      </c>
      <c r="R128" s="19" t="e">
        <f t="shared" si="23"/>
        <v>#DIV/0!</v>
      </c>
      <c r="S128" s="20" t="e">
        <f t="shared" si="24"/>
        <v>#DIV/0!</v>
      </c>
      <c r="T128" s="21" t="e">
        <f t="shared" si="25"/>
        <v>#DIV/0!</v>
      </c>
      <c r="U128" s="22" t="e">
        <f t="shared" si="26"/>
        <v>#DIV/0!</v>
      </c>
    </row>
    <row r="129" spans="1:21" x14ac:dyDescent="0.15">
      <c r="A129" s="108">
        <v>119</v>
      </c>
      <c r="B129" s="3" t="s">
        <v>42</v>
      </c>
      <c r="C129" s="3" t="s">
        <v>10</v>
      </c>
      <c r="D129" s="3" t="s">
        <v>305</v>
      </c>
      <c r="E129" s="17" t="s">
        <v>7</v>
      </c>
      <c r="F129" s="17"/>
      <c r="G129" s="2" t="s">
        <v>409</v>
      </c>
      <c r="H129" s="16">
        <v>3.85</v>
      </c>
      <c r="I129" s="17">
        <v>1</v>
      </c>
      <c r="J129" s="88" t="s">
        <v>401</v>
      </c>
      <c r="K129" s="89"/>
      <c r="L129" s="89"/>
      <c r="M129" s="89"/>
      <c r="N129" s="90"/>
      <c r="O129" s="18">
        <f t="shared" si="22"/>
        <v>7.7</v>
      </c>
      <c r="P129" s="6"/>
      <c r="Q129" s="16" t="e">
        <f t="shared" si="16"/>
        <v>#DIV/0!</v>
      </c>
      <c r="R129" s="19" t="e">
        <f t="shared" si="23"/>
        <v>#DIV/0!</v>
      </c>
      <c r="S129" s="20" t="e">
        <f t="shared" si="24"/>
        <v>#DIV/0!</v>
      </c>
      <c r="T129" s="21" t="e">
        <f t="shared" si="25"/>
        <v>#DIV/0!</v>
      </c>
      <c r="U129" s="22" t="e">
        <f t="shared" si="26"/>
        <v>#DIV/0!</v>
      </c>
    </row>
    <row r="130" spans="1:21" x14ac:dyDescent="0.15">
      <c r="A130" s="109"/>
      <c r="B130" s="3" t="s">
        <v>42</v>
      </c>
      <c r="C130" s="3" t="s">
        <v>10</v>
      </c>
      <c r="D130" s="3" t="s">
        <v>306</v>
      </c>
      <c r="E130" s="17" t="s">
        <v>7</v>
      </c>
      <c r="F130" s="17"/>
      <c r="G130" s="2" t="s">
        <v>409</v>
      </c>
      <c r="H130" s="16">
        <v>3.85</v>
      </c>
      <c r="I130" s="17">
        <v>1</v>
      </c>
      <c r="J130" s="88" t="s">
        <v>401</v>
      </c>
      <c r="K130" s="89"/>
      <c r="L130" s="89"/>
      <c r="M130" s="89"/>
      <c r="N130" s="90"/>
      <c r="O130" s="18">
        <f t="shared" si="22"/>
        <v>7.7</v>
      </c>
      <c r="P130" s="6"/>
      <c r="Q130" s="16" t="e">
        <f t="shared" si="16"/>
        <v>#DIV/0!</v>
      </c>
      <c r="R130" s="19" t="e">
        <f t="shared" si="23"/>
        <v>#DIV/0!</v>
      </c>
      <c r="S130" s="20" t="e">
        <f t="shared" si="24"/>
        <v>#DIV/0!</v>
      </c>
      <c r="T130" s="21" t="e">
        <f t="shared" si="25"/>
        <v>#DIV/0!</v>
      </c>
      <c r="U130" s="22" t="e">
        <f t="shared" si="26"/>
        <v>#DIV/0!</v>
      </c>
    </row>
    <row r="131" spans="1:21" x14ac:dyDescent="0.15">
      <c r="A131" s="2">
        <v>120</v>
      </c>
      <c r="B131" s="3" t="s">
        <v>42</v>
      </c>
      <c r="C131" s="3" t="s">
        <v>10</v>
      </c>
      <c r="D131" s="3" t="s">
        <v>93</v>
      </c>
      <c r="E131" s="17" t="s">
        <v>7</v>
      </c>
      <c r="F131" s="17"/>
      <c r="G131" s="2" t="s">
        <v>409</v>
      </c>
      <c r="H131" s="16">
        <v>3.85</v>
      </c>
      <c r="I131" s="17">
        <v>1</v>
      </c>
      <c r="J131" s="88" t="s">
        <v>401</v>
      </c>
      <c r="K131" s="89"/>
      <c r="L131" s="89"/>
      <c r="M131" s="89"/>
      <c r="N131" s="90"/>
      <c r="O131" s="18">
        <f t="shared" si="22"/>
        <v>7.7</v>
      </c>
      <c r="P131" s="6"/>
      <c r="Q131" s="16" t="e">
        <f t="shared" si="16"/>
        <v>#DIV/0!</v>
      </c>
      <c r="R131" s="19" t="e">
        <f t="shared" si="23"/>
        <v>#DIV/0!</v>
      </c>
      <c r="S131" s="20" t="e">
        <f t="shared" si="24"/>
        <v>#DIV/0!</v>
      </c>
      <c r="T131" s="21" t="e">
        <f t="shared" si="25"/>
        <v>#DIV/0!</v>
      </c>
      <c r="U131" s="22" t="e">
        <f t="shared" si="26"/>
        <v>#DIV/0!</v>
      </c>
    </row>
    <row r="132" spans="1:21" x14ac:dyDescent="0.15">
      <c r="A132" s="2">
        <v>121</v>
      </c>
      <c r="B132" s="3" t="s">
        <v>42</v>
      </c>
      <c r="C132" s="3" t="s">
        <v>10</v>
      </c>
      <c r="D132" s="3" t="s">
        <v>94</v>
      </c>
      <c r="E132" s="17" t="s">
        <v>7</v>
      </c>
      <c r="F132" s="17"/>
      <c r="G132" s="2" t="s">
        <v>409</v>
      </c>
      <c r="H132" s="16">
        <v>4.51</v>
      </c>
      <c r="I132" s="17">
        <v>1</v>
      </c>
      <c r="J132" s="88" t="s">
        <v>401</v>
      </c>
      <c r="K132" s="89"/>
      <c r="L132" s="89"/>
      <c r="M132" s="89"/>
      <c r="N132" s="90"/>
      <c r="O132" s="18">
        <f t="shared" si="22"/>
        <v>9.02</v>
      </c>
      <c r="P132" s="6"/>
      <c r="Q132" s="16" t="e">
        <f t="shared" si="16"/>
        <v>#DIV/0!</v>
      </c>
      <c r="R132" s="19" t="e">
        <f t="shared" si="23"/>
        <v>#DIV/0!</v>
      </c>
      <c r="S132" s="20" t="e">
        <f t="shared" si="24"/>
        <v>#DIV/0!</v>
      </c>
      <c r="T132" s="21" t="e">
        <f t="shared" si="25"/>
        <v>#DIV/0!</v>
      </c>
      <c r="U132" s="22" t="e">
        <f t="shared" si="26"/>
        <v>#DIV/0!</v>
      </c>
    </row>
    <row r="133" spans="1:21" x14ac:dyDescent="0.15">
      <c r="A133" s="2">
        <v>122</v>
      </c>
      <c r="B133" s="3" t="s">
        <v>42</v>
      </c>
      <c r="C133" s="3" t="s">
        <v>10</v>
      </c>
      <c r="D133" s="3" t="s">
        <v>95</v>
      </c>
      <c r="E133" s="17" t="s">
        <v>7</v>
      </c>
      <c r="F133" s="17"/>
      <c r="G133" s="2" t="s">
        <v>409</v>
      </c>
      <c r="H133" s="16">
        <v>5.78</v>
      </c>
      <c r="I133" s="17">
        <v>1</v>
      </c>
      <c r="J133" s="88" t="s">
        <v>401</v>
      </c>
      <c r="K133" s="89"/>
      <c r="L133" s="89"/>
      <c r="M133" s="89"/>
      <c r="N133" s="90"/>
      <c r="O133" s="18">
        <f t="shared" si="22"/>
        <v>11.56</v>
      </c>
      <c r="P133" s="6"/>
      <c r="Q133" s="16" t="e">
        <f t="shared" si="16"/>
        <v>#DIV/0!</v>
      </c>
      <c r="R133" s="19" t="e">
        <f t="shared" si="23"/>
        <v>#DIV/0!</v>
      </c>
      <c r="S133" s="20" t="e">
        <f t="shared" si="24"/>
        <v>#DIV/0!</v>
      </c>
      <c r="T133" s="21" t="e">
        <f t="shared" si="25"/>
        <v>#DIV/0!</v>
      </c>
      <c r="U133" s="22" t="e">
        <f t="shared" si="26"/>
        <v>#DIV/0!</v>
      </c>
    </row>
    <row r="134" spans="1:21" x14ac:dyDescent="0.15">
      <c r="A134" s="2">
        <v>123</v>
      </c>
      <c r="B134" s="3" t="s">
        <v>42</v>
      </c>
      <c r="C134" s="3" t="s">
        <v>10</v>
      </c>
      <c r="D134" s="3" t="s">
        <v>96</v>
      </c>
      <c r="E134" s="17" t="s">
        <v>7</v>
      </c>
      <c r="F134" s="17"/>
      <c r="G134" s="2" t="s">
        <v>409</v>
      </c>
      <c r="H134" s="16">
        <v>4.51</v>
      </c>
      <c r="I134" s="17">
        <v>1</v>
      </c>
      <c r="J134" s="88" t="s">
        <v>401</v>
      </c>
      <c r="K134" s="89"/>
      <c r="L134" s="89"/>
      <c r="M134" s="89"/>
      <c r="N134" s="90"/>
      <c r="O134" s="18">
        <f t="shared" si="22"/>
        <v>9.02</v>
      </c>
      <c r="P134" s="6"/>
      <c r="Q134" s="16" t="e">
        <f t="shared" si="16"/>
        <v>#DIV/0!</v>
      </c>
      <c r="R134" s="19" t="e">
        <f t="shared" si="23"/>
        <v>#DIV/0!</v>
      </c>
      <c r="S134" s="20" t="e">
        <f t="shared" si="24"/>
        <v>#DIV/0!</v>
      </c>
      <c r="T134" s="21" t="e">
        <f t="shared" si="25"/>
        <v>#DIV/0!</v>
      </c>
      <c r="U134" s="22" t="e">
        <f t="shared" si="26"/>
        <v>#DIV/0!</v>
      </c>
    </row>
    <row r="135" spans="1:21" x14ac:dyDescent="0.15">
      <c r="A135" s="2">
        <v>124</v>
      </c>
      <c r="B135" s="3" t="s">
        <v>42</v>
      </c>
      <c r="C135" s="3" t="s">
        <v>10</v>
      </c>
      <c r="D135" s="3" t="s">
        <v>97</v>
      </c>
      <c r="E135" s="17" t="s">
        <v>294</v>
      </c>
      <c r="F135" s="17" t="s">
        <v>289</v>
      </c>
      <c r="G135" s="2" t="s">
        <v>409</v>
      </c>
      <c r="H135" s="16">
        <v>1.93</v>
      </c>
      <c r="I135" s="17">
        <v>1</v>
      </c>
      <c r="J135" s="88" t="s">
        <v>401</v>
      </c>
      <c r="K135" s="89"/>
      <c r="L135" s="89"/>
      <c r="M135" s="89"/>
      <c r="N135" s="90"/>
      <c r="O135" s="18">
        <f t="shared" si="22"/>
        <v>3.86</v>
      </c>
      <c r="P135" s="6"/>
      <c r="Q135" s="16" t="e">
        <f t="shared" si="16"/>
        <v>#DIV/0!</v>
      </c>
      <c r="R135" s="19" t="e">
        <f t="shared" si="23"/>
        <v>#DIV/0!</v>
      </c>
      <c r="S135" s="20" t="e">
        <f t="shared" si="24"/>
        <v>#DIV/0!</v>
      </c>
      <c r="T135" s="21" t="e">
        <f t="shared" si="25"/>
        <v>#DIV/0!</v>
      </c>
      <c r="U135" s="22" t="e">
        <f t="shared" si="26"/>
        <v>#DIV/0!</v>
      </c>
    </row>
    <row r="136" spans="1:21" x14ac:dyDescent="0.15">
      <c r="A136" s="2">
        <v>125</v>
      </c>
      <c r="B136" s="3" t="s">
        <v>42</v>
      </c>
      <c r="C136" s="3" t="s">
        <v>10</v>
      </c>
      <c r="D136" s="3" t="s">
        <v>98</v>
      </c>
      <c r="E136" s="17" t="s">
        <v>7</v>
      </c>
      <c r="F136" s="17"/>
      <c r="G136" s="2" t="s">
        <v>409</v>
      </c>
      <c r="H136" s="16">
        <v>4.51</v>
      </c>
      <c r="I136" s="17">
        <v>1</v>
      </c>
      <c r="J136" s="88" t="s">
        <v>401</v>
      </c>
      <c r="K136" s="89"/>
      <c r="L136" s="89"/>
      <c r="M136" s="89"/>
      <c r="N136" s="90"/>
      <c r="O136" s="18">
        <f t="shared" si="22"/>
        <v>9.02</v>
      </c>
      <c r="P136" s="6"/>
      <c r="Q136" s="16" t="e">
        <f t="shared" si="16"/>
        <v>#DIV/0!</v>
      </c>
      <c r="R136" s="19" t="e">
        <f t="shared" si="23"/>
        <v>#DIV/0!</v>
      </c>
      <c r="S136" s="20" t="e">
        <f t="shared" si="24"/>
        <v>#DIV/0!</v>
      </c>
      <c r="T136" s="21" t="e">
        <f t="shared" si="25"/>
        <v>#DIV/0!</v>
      </c>
      <c r="U136" s="22" t="e">
        <f t="shared" si="26"/>
        <v>#DIV/0!</v>
      </c>
    </row>
    <row r="137" spans="1:21" x14ac:dyDescent="0.15">
      <c r="A137" s="2">
        <v>126</v>
      </c>
      <c r="B137" s="3" t="s">
        <v>42</v>
      </c>
      <c r="C137" s="3" t="s">
        <v>10</v>
      </c>
      <c r="D137" s="3" t="s">
        <v>99</v>
      </c>
      <c r="E137" s="17" t="s">
        <v>294</v>
      </c>
      <c r="F137" s="17" t="s">
        <v>288</v>
      </c>
      <c r="G137" s="2" t="s">
        <v>409</v>
      </c>
      <c r="H137" s="16">
        <v>1.93</v>
      </c>
      <c r="I137" s="17">
        <v>1</v>
      </c>
      <c r="J137" s="88" t="s">
        <v>401</v>
      </c>
      <c r="K137" s="89"/>
      <c r="L137" s="89"/>
      <c r="M137" s="89"/>
      <c r="N137" s="90"/>
      <c r="O137" s="18">
        <f t="shared" si="22"/>
        <v>3.86</v>
      </c>
      <c r="P137" s="6"/>
      <c r="Q137" s="16" t="e">
        <f t="shared" si="16"/>
        <v>#DIV/0!</v>
      </c>
      <c r="R137" s="19" t="e">
        <f t="shared" si="23"/>
        <v>#DIV/0!</v>
      </c>
      <c r="S137" s="20" t="e">
        <f t="shared" si="24"/>
        <v>#DIV/0!</v>
      </c>
      <c r="T137" s="21" t="e">
        <f t="shared" si="25"/>
        <v>#DIV/0!</v>
      </c>
      <c r="U137" s="22" t="e">
        <f t="shared" si="26"/>
        <v>#DIV/0!</v>
      </c>
    </row>
    <row r="138" spans="1:21" x14ac:dyDescent="0.15">
      <c r="A138" s="2">
        <v>127</v>
      </c>
      <c r="B138" s="3" t="s">
        <v>42</v>
      </c>
      <c r="C138" s="3" t="s">
        <v>10</v>
      </c>
      <c r="D138" s="3" t="s">
        <v>100</v>
      </c>
      <c r="E138" s="17" t="s">
        <v>7</v>
      </c>
      <c r="F138" s="17"/>
      <c r="G138" s="2" t="s">
        <v>408</v>
      </c>
      <c r="H138" s="16">
        <v>4.51</v>
      </c>
      <c r="I138" s="17">
        <v>1</v>
      </c>
      <c r="J138" s="88" t="s">
        <v>401</v>
      </c>
      <c r="K138" s="89"/>
      <c r="L138" s="89"/>
      <c r="M138" s="89"/>
      <c r="N138" s="90"/>
      <c r="O138" s="18">
        <f>IF(I138&gt;0, I138*H138,0)*4</f>
        <v>18.04</v>
      </c>
      <c r="P138" s="6"/>
      <c r="Q138" s="16" t="e">
        <f t="shared" si="16"/>
        <v>#DIV/0!</v>
      </c>
      <c r="R138" s="19" t="e">
        <f t="shared" si="23"/>
        <v>#DIV/0!</v>
      </c>
      <c r="S138" s="20" t="e">
        <f t="shared" si="24"/>
        <v>#DIV/0!</v>
      </c>
      <c r="T138" s="21" t="e">
        <f t="shared" si="25"/>
        <v>#DIV/0!</v>
      </c>
      <c r="U138" s="22" t="e">
        <f t="shared" si="26"/>
        <v>#DIV/0!</v>
      </c>
    </row>
    <row r="139" spans="1:21" x14ac:dyDescent="0.15">
      <c r="A139" s="2">
        <v>128</v>
      </c>
      <c r="B139" s="3" t="s">
        <v>42</v>
      </c>
      <c r="C139" s="3" t="s">
        <v>10</v>
      </c>
      <c r="D139" s="3" t="s">
        <v>101</v>
      </c>
      <c r="E139" s="17" t="s">
        <v>7</v>
      </c>
      <c r="F139" s="17"/>
      <c r="G139" s="2" t="s">
        <v>408</v>
      </c>
      <c r="H139" s="16">
        <v>11.28</v>
      </c>
      <c r="I139" s="17">
        <v>1</v>
      </c>
      <c r="J139" s="88" t="s">
        <v>401</v>
      </c>
      <c r="K139" s="89"/>
      <c r="L139" s="89"/>
      <c r="M139" s="89"/>
      <c r="N139" s="90"/>
      <c r="O139" s="18">
        <f>IF(I139&gt;0, I139*H139,0)*4</f>
        <v>45.12</v>
      </c>
      <c r="P139" s="6"/>
      <c r="Q139" s="16" t="e">
        <f t="shared" si="16"/>
        <v>#DIV/0!</v>
      </c>
      <c r="R139" s="19" t="e">
        <f t="shared" si="23"/>
        <v>#DIV/0!</v>
      </c>
      <c r="S139" s="20" t="e">
        <f t="shared" si="24"/>
        <v>#DIV/0!</v>
      </c>
      <c r="T139" s="21" t="e">
        <f t="shared" si="25"/>
        <v>#DIV/0!</v>
      </c>
      <c r="U139" s="22" t="e">
        <f t="shared" si="26"/>
        <v>#DIV/0!</v>
      </c>
    </row>
    <row r="140" spans="1:21" x14ac:dyDescent="0.15">
      <c r="A140" s="2">
        <v>129</v>
      </c>
      <c r="B140" s="3" t="s">
        <v>42</v>
      </c>
      <c r="C140" s="3" t="s">
        <v>10</v>
      </c>
      <c r="D140" s="3" t="s">
        <v>102</v>
      </c>
      <c r="E140" s="17" t="s">
        <v>294</v>
      </c>
      <c r="F140" s="17" t="s">
        <v>384</v>
      </c>
      <c r="G140" s="7"/>
      <c r="H140" s="19"/>
      <c r="I140" s="32"/>
      <c r="J140" s="105"/>
      <c r="K140" s="106"/>
      <c r="L140" s="106"/>
      <c r="M140" s="106"/>
      <c r="N140" s="107"/>
      <c r="O140" s="33"/>
      <c r="P140" s="34"/>
      <c r="Q140" s="19"/>
      <c r="R140" s="19"/>
      <c r="S140" s="20"/>
      <c r="T140" s="35"/>
      <c r="U140" s="36"/>
    </row>
    <row r="141" spans="1:21" x14ac:dyDescent="0.15">
      <c r="A141" s="2">
        <v>130</v>
      </c>
      <c r="B141" s="3" t="s">
        <v>42</v>
      </c>
      <c r="C141" s="3" t="s">
        <v>10</v>
      </c>
      <c r="D141" s="3" t="s">
        <v>103</v>
      </c>
      <c r="E141" s="17" t="s">
        <v>294</v>
      </c>
      <c r="F141" s="17" t="s">
        <v>309</v>
      </c>
      <c r="G141" s="2" t="s">
        <v>408</v>
      </c>
      <c r="H141" s="16">
        <v>2.25</v>
      </c>
      <c r="I141" s="17">
        <v>1</v>
      </c>
      <c r="J141" s="88" t="s">
        <v>401</v>
      </c>
      <c r="K141" s="89"/>
      <c r="L141" s="89"/>
      <c r="M141" s="89"/>
      <c r="N141" s="90"/>
      <c r="O141" s="18">
        <f>IF(I141&gt;0, I141*H141,0)*4</f>
        <v>9</v>
      </c>
      <c r="P141" s="6"/>
      <c r="Q141" s="16" t="e">
        <f t="shared" si="16"/>
        <v>#DIV/0!</v>
      </c>
      <c r="R141" s="19" t="e">
        <f t="shared" ref="R141:R211" si="27">IF(I141&gt;0, H141/(P141/60),0)</f>
        <v>#DIV/0!</v>
      </c>
      <c r="S141" s="20" t="e">
        <f t="shared" ref="S141:S172" si="28">($U$9/60)*R141</f>
        <v>#DIV/0!</v>
      </c>
      <c r="T141" s="21" t="e">
        <f t="shared" ref="T141:T200" si="29">Q141</f>
        <v>#DIV/0!</v>
      </c>
      <c r="U141" s="22" t="e">
        <f t="shared" ref="U141:U211" si="30">T141*$U$9</f>
        <v>#DIV/0!</v>
      </c>
    </row>
    <row r="142" spans="1:21" x14ac:dyDescent="0.15">
      <c r="A142" s="2">
        <v>131</v>
      </c>
      <c r="B142" s="3" t="s">
        <v>42</v>
      </c>
      <c r="C142" s="3" t="s">
        <v>10</v>
      </c>
      <c r="D142" s="3" t="s">
        <v>347</v>
      </c>
      <c r="E142" s="17" t="s">
        <v>360</v>
      </c>
      <c r="F142" s="17"/>
      <c r="G142" s="2" t="s">
        <v>408</v>
      </c>
      <c r="H142" s="16">
        <v>2.3199999999999998</v>
      </c>
      <c r="I142" s="17">
        <v>1</v>
      </c>
      <c r="J142" s="88" t="s">
        <v>401</v>
      </c>
      <c r="K142" s="89"/>
      <c r="L142" s="89"/>
      <c r="M142" s="89"/>
      <c r="N142" s="90"/>
      <c r="O142" s="18">
        <f>IF(I142&gt;0, I142*H142,0)*4</f>
        <v>9.2799999999999994</v>
      </c>
      <c r="P142" s="6"/>
      <c r="Q142" s="16" t="e">
        <f t="shared" si="16"/>
        <v>#DIV/0!</v>
      </c>
      <c r="R142" s="19" t="e">
        <f t="shared" si="27"/>
        <v>#DIV/0!</v>
      </c>
      <c r="S142" s="20" t="e">
        <f t="shared" si="28"/>
        <v>#DIV/0!</v>
      </c>
      <c r="T142" s="21" t="e">
        <f t="shared" si="29"/>
        <v>#DIV/0!</v>
      </c>
      <c r="U142" s="22" t="e">
        <f t="shared" si="30"/>
        <v>#DIV/0!</v>
      </c>
    </row>
    <row r="143" spans="1:21" x14ac:dyDescent="0.15">
      <c r="A143" s="2">
        <v>132</v>
      </c>
      <c r="B143" s="3" t="s">
        <v>42</v>
      </c>
      <c r="C143" s="3" t="s">
        <v>10</v>
      </c>
      <c r="D143" s="3" t="s">
        <v>310</v>
      </c>
      <c r="E143" s="17" t="s">
        <v>360</v>
      </c>
      <c r="F143" s="17"/>
      <c r="G143" s="2" t="s">
        <v>408</v>
      </c>
      <c r="H143" s="16">
        <v>4.6399999999999997</v>
      </c>
      <c r="I143" s="17">
        <v>1</v>
      </c>
      <c r="J143" s="88" t="s">
        <v>401</v>
      </c>
      <c r="K143" s="89"/>
      <c r="L143" s="89"/>
      <c r="M143" s="89"/>
      <c r="N143" s="90"/>
      <c r="O143" s="18">
        <f>IF(I143&gt;0, I143*H143,0)*4</f>
        <v>18.559999999999999</v>
      </c>
      <c r="P143" s="6"/>
      <c r="Q143" s="16" t="e">
        <f t="shared" ref="Q143:Q214" si="31">O143/P143</f>
        <v>#DIV/0!</v>
      </c>
      <c r="R143" s="19" t="e">
        <f t="shared" si="27"/>
        <v>#DIV/0!</v>
      </c>
      <c r="S143" s="20" t="e">
        <f t="shared" si="28"/>
        <v>#DIV/0!</v>
      </c>
      <c r="T143" s="21" t="e">
        <f t="shared" si="29"/>
        <v>#DIV/0!</v>
      </c>
      <c r="U143" s="22" t="e">
        <f t="shared" si="30"/>
        <v>#DIV/0!</v>
      </c>
    </row>
    <row r="144" spans="1:21" x14ac:dyDescent="0.15">
      <c r="A144" s="2">
        <v>133</v>
      </c>
      <c r="B144" s="3" t="s">
        <v>42</v>
      </c>
      <c r="C144" s="3" t="s">
        <v>10</v>
      </c>
      <c r="D144" s="3" t="s">
        <v>385</v>
      </c>
      <c r="E144" s="17" t="s">
        <v>295</v>
      </c>
      <c r="F144" s="17" t="s">
        <v>8</v>
      </c>
      <c r="G144" s="2" t="s">
        <v>408</v>
      </c>
      <c r="H144" s="16">
        <v>2.25</v>
      </c>
      <c r="I144" s="17">
        <v>1</v>
      </c>
      <c r="J144" s="88" t="s">
        <v>401</v>
      </c>
      <c r="K144" s="89"/>
      <c r="L144" s="89"/>
      <c r="M144" s="89"/>
      <c r="N144" s="90"/>
      <c r="O144" s="18">
        <f>IF(I144&gt;0, I144*H144,0)*4</f>
        <v>9</v>
      </c>
      <c r="P144" s="6"/>
      <c r="Q144" s="16" t="e">
        <f t="shared" si="31"/>
        <v>#DIV/0!</v>
      </c>
      <c r="R144" s="19" t="e">
        <f t="shared" si="27"/>
        <v>#DIV/0!</v>
      </c>
      <c r="S144" s="20" t="e">
        <f t="shared" si="28"/>
        <v>#DIV/0!</v>
      </c>
      <c r="T144" s="21" t="e">
        <f t="shared" si="29"/>
        <v>#DIV/0!</v>
      </c>
      <c r="U144" s="22" t="e">
        <f t="shared" si="30"/>
        <v>#DIV/0!</v>
      </c>
    </row>
    <row r="145" spans="1:21" x14ac:dyDescent="0.15">
      <c r="A145" s="2">
        <v>134</v>
      </c>
      <c r="B145" s="3" t="s">
        <v>42</v>
      </c>
      <c r="C145" s="3" t="s">
        <v>10</v>
      </c>
      <c r="D145" s="3" t="s">
        <v>293</v>
      </c>
      <c r="E145" s="17" t="s">
        <v>295</v>
      </c>
      <c r="F145" s="17" t="s">
        <v>8</v>
      </c>
      <c r="G145" s="7"/>
      <c r="H145" s="19"/>
      <c r="I145" s="32"/>
      <c r="J145" s="105"/>
      <c r="K145" s="106"/>
      <c r="L145" s="106"/>
      <c r="M145" s="106"/>
      <c r="N145" s="107"/>
      <c r="O145" s="33"/>
      <c r="P145" s="34"/>
      <c r="Q145" s="19"/>
      <c r="R145" s="19"/>
      <c r="S145" s="20"/>
      <c r="T145" s="35"/>
      <c r="U145" s="36"/>
    </row>
    <row r="146" spans="1:21" ht="11.25" customHeight="1" x14ac:dyDescent="0.15">
      <c r="A146" s="108">
        <v>135</v>
      </c>
      <c r="B146" s="108" t="s">
        <v>42</v>
      </c>
      <c r="C146" s="108" t="s">
        <v>10</v>
      </c>
      <c r="D146" s="108" t="s">
        <v>307</v>
      </c>
      <c r="E146" s="119" t="s">
        <v>295</v>
      </c>
      <c r="F146" s="119" t="s">
        <v>380</v>
      </c>
      <c r="G146" s="108" t="s">
        <v>409</v>
      </c>
      <c r="H146" s="123">
        <v>6.77</v>
      </c>
      <c r="I146" s="121">
        <v>1</v>
      </c>
      <c r="J146" s="113" t="s">
        <v>401</v>
      </c>
      <c r="K146" s="114"/>
      <c r="L146" s="114"/>
      <c r="M146" s="114"/>
      <c r="N146" s="115"/>
      <c r="O146" s="111">
        <f>IF(I146&gt;0, I146*H146,0)*2</f>
        <v>13.54</v>
      </c>
      <c r="P146" s="102"/>
      <c r="Q146" s="99" t="e">
        <f t="shared" si="31"/>
        <v>#DIV/0!</v>
      </c>
      <c r="R146" s="96" t="e">
        <f t="shared" si="27"/>
        <v>#DIV/0!</v>
      </c>
      <c r="S146" s="93" t="e">
        <f t="shared" si="28"/>
        <v>#DIV/0!</v>
      </c>
      <c r="T146" s="86" t="e">
        <f t="shared" si="29"/>
        <v>#DIV/0!</v>
      </c>
      <c r="U146" s="84" t="e">
        <f t="shared" si="30"/>
        <v>#DIV/0!</v>
      </c>
    </row>
    <row r="147" spans="1:21" ht="12.75" customHeight="1" x14ac:dyDescent="0.15">
      <c r="A147" s="109"/>
      <c r="B147" s="109"/>
      <c r="C147" s="109"/>
      <c r="D147" s="109"/>
      <c r="E147" s="120"/>
      <c r="F147" s="120"/>
      <c r="G147" s="109"/>
      <c r="H147" s="124"/>
      <c r="I147" s="122"/>
      <c r="J147" s="116"/>
      <c r="K147" s="117"/>
      <c r="L147" s="117"/>
      <c r="M147" s="117"/>
      <c r="N147" s="118"/>
      <c r="O147" s="112"/>
      <c r="P147" s="104">
        <v>30</v>
      </c>
      <c r="Q147" s="101"/>
      <c r="R147" s="98"/>
      <c r="S147" s="95"/>
      <c r="T147" s="87"/>
      <c r="U147" s="85"/>
    </row>
    <row r="148" spans="1:21" x14ac:dyDescent="0.15">
      <c r="A148" s="2">
        <v>136</v>
      </c>
      <c r="B148" s="3" t="s">
        <v>42</v>
      </c>
      <c r="C148" s="3" t="s">
        <v>10</v>
      </c>
      <c r="D148" s="3" t="s">
        <v>308</v>
      </c>
      <c r="E148" s="17" t="s">
        <v>295</v>
      </c>
      <c r="F148" s="17" t="s">
        <v>8</v>
      </c>
      <c r="G148" s="7"/>
      <c r="H148" s="19"/>
      <c r="I148" s="32"/>
      <c r="J148" s="105"/>
      <c r="K148" s="106"/>
      <c r="L148" s="106"/>
      <c r="M148" s="106"/>
      <c r="N148" s="107"/>
      <c r="O148" s="33"/>
      <c r="P148" s="34"/>
      <c r="Q148" s="19"/>
      <c r="R148" s="19"/>
      <c r="S148" s="20"/>
      <c r="T148" s="35"/>
      <c r="U148" s="36"/>
    </row>
    <row r="149" spans="1:21" x14ac:dyDescent="0.15">
      <c r="A149" s="2">
        <v>137</v>
      </c>
      <c r="B149" s="3" t="s">
        <v>42</v>
      </c>
      <c r="C149" s="3" t="s">
        <v>10</v>
      </c>
      <c r="D149" s="3" t="s">
        <v>304</v>
      </c>
      <c r="E149" s="17" t="s">
        <v>295</v>
      </c>
      <c r="F149" s="17" t="s">
        <v>8</v>
      </c>
      <c r="G149" s="2" t="s">
        <v>407</v>
      </c>
      <c r="H149" s="16">
        <v>3.89</v>
      </c>
      <c r="I149" s="17">
        <v>1</v>
      </c>
      <c r="J149" s="88" t="s">
        <v>401</v>
      </c>
      <c r="K149" s="89"/>
      <c r="L149" s="89"/>
      <c r="M149" s="89"/>
      <c r="N149" s="90"/>
      <c r="O149" s="18">
        <f>IF(I149&gt;0, I149*H149,0)*2</f>
        <v>7.78</v>
      </c>
      <c r="P149" s="6"/>
      <c r="Q149" s="16" t="e">
        <f t="shared" si="31"/>
        <v>#DIV/0!</v>
      </c>
      <c r="R149" s="19" t="e">
        <f t="shared" si="27"/>
        <v>#DIV/0!</v>
      </c>
      <c r="S149" s="20" t="e">
        <f t="shared" si="28"/>
        <v>#DIV/0!</v>
      </c>
      <c r="T149" s="21" t="e">
        <f t="shared" si="29"/>
        <v>#DIV/0!</v>
      </c>
      <c r="U149" s="22" t="e">
        <f t="shared" si="30"/>
        <v>#DIV/0!</v>
      </c>
    </row>
    <row r="150" spans="1:21" x14ac:dyDescent="0.15">
      <c r="A150" s="2">
        <v>138</v>
      </c>
      <c r="B150" s="3" t="s">
        <v>42</v>
      </c>
      <c r="C150" s="3" t="s">
        <v>15</v>
      </c>
      <c r="D150" s="3" t="s">
        <v>104</v>
      </c>
      <c r="E150" s="17" t="s">
        <v>7</v>
      </c>
      <c r="F150" s="17"/>
      <c r="G150" s="2" t="s">
        <v>408</v>
      </c>
      <c r="H150" s="16">
        <v>3.89</v>
      </c>
      <c r="I150" s="17">
        <v>1</v>
      </c>
      <c r="J150" s="88" t="s">
        <v>401</v>
      </c>
      <c r="K150" s="89"/>
      <c r="L150" s="89"/>
      <c r="M150" s="89"/>
      <c r="N150" s="90"/>
      <c r="O150" s="18">
        <f>IF(I150&gt;0, I150*H150,0)*4</f>
        <v>15.56</v>
      </c>
      <c r="P150" s="6"/>
      <c r="Q150" s="16" t="e">
        <f t="shared" si="31"/>
        <v>#DIV/0!</v>
      </c>
      <c r="R150" s="19" t="e">
        <f t="shared" si="27"/>
        <v>#DIV/0!</v>
      </c>
      <c r="S150" s="20" t="e">
        <f t="shared" si="28"/>
        <v>#DIV/0!</v>
      </c>
      <c r="T150" s="21" t="e">
        <f t="shared" si="29"/>
        <v>#DIV/0!</v>
      </c>
      <c r="U150" s="22" t="e">
        <f t="shared" si="30"/>
        <v>#DIV/0!</v>
      </c>
    </row>
    <row r="151" spans="1:21" x14ac:dyDescent="0.15">
      <c r="A151" s="2">
        <v>139</v>
      </c>
      <c r="B151" s="3" t="s">
        <v>42</v>
      </c>
      <c r="C151" s="3" t="s">
        <v>15</v>
      </c>
      <c r="D151" s="3" t="s">
        <v>105</v>
      </c>
      <c r="E151" s="17" t="s">
        <v>7</v>
      </c>
      <c r="F151" s="17"/>
      <c r="G151" s="2" t="s">
        <v>408</v>
      </c>
      <c r="H151" s="16">
        <v>5.84</v>
      </c>
      <c r="I151" s="17">
        <v>1</v>
      </c>
      <c r="J151" s="88" t="s">
        <v>401</v>
      </c>
      <c r="K151" s="89"/>
      <c r="L151" s="89"/>
      <c r="M151" s="89"/>
      <c r="N151" s="90"/>
      <c r="O151" s="18">
        <f>IF(I151&gt;0, I151*H151,0)*4</f>
        <v>23.36</v>
      </c>
      <c r="P151" s="6"/>
      <c r="Q151" s="16" t="e">
        <f t="shared" si="31"/>
        <v>#DIV/0!</v>
      </c>
      <c r="R151" s="19" t="e">
        <f t="shared" si="27"/>
        <v>#DIV/0!</v>
      </c>
      <c r="S151" s="20" t="e">
        <f t="shared" si="28"/>
        <v>#DIV/0!</v>
      </c>
      <c r="T151" s="21" t="e">
        <f t="shared" si="29"/>
        <v>#DIV/0!</v>
      </c>
      <c r="U151" s="22" t="e">
        <f t="shared" si="30"/>
        <v>#DIV/0!</v>
      </c>
    </row>
    <row r="152" spans="1:21" x14ac:dyDescent="0.15">
      <c r="A152" s="2">
        <v>140</v>
      </c>
      <c r="B152" s="3" t="s">
        <v>42</v>
      </c>
      <c r="C152" s="3" t="s">
        <v>15</v>
      </c>
      <c r="D152" s="3" t="s">
        <v>106</v>
      </c>
      <c r="E152" s="17" t="s">
        <v>7</v>
      </c>
      <c r="F152" s="17"/>
      <c r="G152" s="2" t="s">
        <v>408</v>
      </c>
      <c r="H152" s="16">
        <v>3.89</v>
      </c>
      <c r="I152" s="17">
        <v>1</v>
      </c>
      <c r="J152" s="88" t="s">
        <v>401</v>
      </c>
      <c r="K152" s="89"/>
      <c r="L152" s="89"/>
      <c r="M152" s="89"/>
      <c r="N152" s="90"/>
      <c r="O152" s="18">
        <f>IF(I152&gt;0, I152*H152,0)*4</f>
        <v>15.56</v>
      </c>
      <c r="P152" s="6"/>
      <c r="Q152" s="16" t="e">
        <f t="shared" si="31"/>
        <v>#DIV/0!</v>
      </c>
      <c r="R152" s="19" t="e">
        <f t="shared" si="27"/>
        <v>#DIV/0!</v>
      </c>
      <c r="S152" s="20" t="e">
        <f t="shared" si="28"/>
        <v>#DIV/0!</v>
      </c>
      <c r="T152" s="21" t="e">
        <f t="shared" si="29"/>
        <v>#DIV/0!</v>
      </c>
      <c r="U152" s="22" t="e">
        <f t="shared" si="30"/>
        <v>#DIV/0!</v>
      </c>
    </row>
    <row r="153" spans="1:21" x14ac:dyDescent="0.15">
      <c r="A153" s="2">
        <v>141</v>
      </c>
      <c r="B153" s="3" t="s">
        <v>42</v>
      </c>
      <c r="C153" s="3" t="s">
        <v>15</v>
      </c>
      <c r="D153" s="3" t="s">
        <v>107</v>
      </c>
      <c r="E153" s="17" t="s">
        <v>11</v>
      </c>
      <c r="F153" s="17"/>
      <c r="G153" s="7"/>
      <c r="H153" s="19"/>
      <c r="I153" s="32"/>
      <c r="J153" s="105"/>
      <c r="K153" s="106"/>
      <c r="L153" s="106"/>
      <c r="M153" s="106"/>
      <c r="N153" s="107"/>
      <c r="O153" s="33"/>
      <c r="P153" s="34"/>
      <c r="Q153" s="19"/>
      <c r="R153" s="19"/>
      <c r="S153" s="20"/>
      <c r="T153" s="35"/>
      <c r="U153" s="36"/>
    </row>
    <row r="154" spans="1:21" x14ac:dyDescent="0.15">
      <c r="A154" s="2">
        <v>142</v>
      </c>
      <c r="B154" s="3" t="s">
        <v>42</v>
      </c>
      <c r="C154" s="3" t="s">
        <v>15</v>
      </c>
      <c r="D154" s="3" t="s">
        <v>108</v>
      </c>
      <c r="E154" s="17" t="s">
        <v>130</v>
      </c>
      <c r="F154" s="17" t="s">
        <v>349</v>
      </c>
      <c r="G154" s="7"/>
      <c r="H154" s="19"/>
      <c r="I154" s="32"/>
      <c r="J154" s="105"/>
      <c r="K154" s="106"/>
      <c r="L154" s="106"/>
      <c r="M154" s="106"/>
      <c r="N154" s="107"/>
      <c r="O154" s="33"/>
      <c r="P154" s="34"/>
      <c r="Q154" s="19"/>
      <c r="R154" s="19"/>
      <c r="S154" s="20"/>
      <c r="T154" s="35"/>
      <c r="U154" s="36"/>
    </row>
    <row r="155" spans="1:21" x14ac:dyDescent="0.15">
      <c r="A155" s="2">
        <v>143</v>
      </c>
      <c r="B155" s="3" t="s">
        <v>42</v>
      </c>
      <c r="C155" s="3" t="s">
        <v>15</v>
      </c>
      <c r="D155" s="3" t="s">
        <v>109</v>
      </c>
      <c r="E155" s="17" t="s">
        <v>130</v>
      </c>
      <c r="F155" s="17" t="s">
        <v>349</v>
      </c>
      <c r="G155" s="7"/>
      <c r="H155" s="19"/>
      <c r="I155" s="32"/>
      <c r="J155" s="105"/>
      <c r="K155" s="106"/>
      <c r="L155" s="106"/>
      <c r="M155" s="106"/>
      <c r="N155" s="107"/>
      <c r="O155" s="33"/>
      <c r="P155" s="34"/>
      <c r="Q155" s="19"/>
      <c r="R155" s="19"/>
      <c r="S155" s="20"/>
      <c r="T155" s="35"/>
      <c r="U155" s="36"/>
    </row>
    <row r="156" spans="1:21" x14ac:dyDescent="0.15">
      <c r="A156" s="2">
        <v>144</v>
      </c>
      <c r="B156" s="3" t="s">
        <v>42</v>
      </c>
      <c r="C156" s="3" t="s">
        <v>15</v>
      </c>
      <c r="D156" s="3" t="s">
        <v>110</v>
      </c>
      <c r="E156" s="17" t="s">
        <v>7</v>
      </c>
      <c r="F156" s="17"/>
      <c r="G156" s="2" t="s">
        <v>409</v>
      </c>
      <c r="H156" s="16">
        <v>2.66</v>
      </c>
      <c r="I156" s="17">
        <v>1</v>
      </c>
      <c r="J156" s="88" t="s">
        <v>401</v>
      </c>
      <c r="K156" s="89"/>
      <c r="L156" s="89"/>
      <c r="M156" s="89"/>
      <c r="N156" s="90"/>
      <c r="O156" s="18">
        <f>IF(I156&gt;0, I156*H156,0)*2</f>
        <v>5.32</v>
      </c>
      <c r="P156" s="6"/>
      <c r="Q156" s="16" t="e">
        <f t="shared" si="31"/>
        <v>#DIV/0!</v>
      </c>
      <c r="R156" s="19" t="e">
        <f t="shared" si="27"/>
        <v>#DIV/0!</v>
      </c>
      <c r="S156" s="20" t="e">
        <f t="shared" si="28"/>
        <v>#DIV/0!</v>
      </c>
      <c r="T156" s="21" t="e">
        <f t="shared" si="29"/>
        <v>#DIV/0!</v>
      </c>
      <c r="U156" s="22" t="e">
        <f t="shared" si="30"/>
        <v>#DIV/0!</v>
      </c>
    </row>
    <row r="157" spans="1:21" x14ac:dyDescent="0.15">
      <c r="A157" s="2">
        <v>145</v>
      </c>
      <c r="B157" s="3" t="s">
        <v>42</v>
      </c>
      <c r="C157" s="3" t="s">
        <v>15</v>
      </c>
      <c r="D157" s="3" t="s">
        <v>111</v>
      </c>
      <c r="E157" s="17" t="s">
        <v>130</v>
      </c>
      <c r="F157" s="17" t="s">
        <v>349</v>
      </c>
      <c r="G157" s="7"/>
      <c r="H157" s="19"/>
      <c r="I157" s="32"/>
      <c r="J157" s="105"/>
      <c r="K157" s="106"/>
      <c r="L157" s="106"/>
      <c r="M157" s="106"/>
      <c r="N157" s="107"/>
      <c r="O157" s="33"/>
      <c r="P157" s="34"/>
      <c r="Q157" s="19"/>
      <c r="R157" s="19"/>
      <c r="S157" s="20"/>
      <c r="T157" s="35"/>
      <c r="U157" s="36"/>
    </row>
    <row r="158" spans="1:21" x14ac:dyDescent="0.15">
      <c r="A158" s="2">
        <v>146</v>
      </c>
      <c r="B158" s="3" t="s">
        <v>42</v>
      </c>
      <c r="C158" s="3" t="s">
        <v>15</v>
      </c>
      <c r="D158" s="3" t="s">
        <v>112</v>
      </c>
      <c r="E158" s="17" t="s">
        <v>130</v>
      </c>
      <c r="F158" s="17" t="s">
        <v>349</v>
      </c>
      <c r="G158" s="7"/>
      <c r="H158" s="19"/>
      <c r="I158" s="32"/>
      <c r="J158" s="105"/>
      <c r="K158" s="106"/>
      <c r="L158" s="106"/>
      <c r="M158" s="106"/>
      <c r="N158" s="107"/>
      <c r="O158" s="33"/>
      <c r="P158" s="34"/>
      <c r="Q158" s="19"/>
      <c r="R158" s="19"/>
      <c r="S158" s="20"/>
      <c r="T158" s="35"/>
      <c r="U158" s="36"/>
    </row>
    <row r="159" spans="1:21" x14ac:dyDescent="0.15">
      <c r="A159" s="2">
        <v>147</v>
      </c>
      <c r="B159" s="3" t="s">
        <v>42</v>
      </c>
      <c r="C159" s="3" t="s">
        <v>15</v>
      </c>
      <c r="D159" s="3" t="s">
        <v>113</v>
      </c>
      <c r="E159" s="17" t="s">
        <v>7</v>
      </c>
      <c r="F159" s="17"/>
      <c r="G159" s="2" t="s">
        <v>408</v>
      </c>
      <c r="H159" s="16">
        <v>3.89</v>
      </c>
      <c r="I159" s="17">
        <v>1</v>
      </c>
      <c r="J159" s="88" t="s">
        <v>401</v>
      </c>
      <c r="K159" s="89"/>
      <c r="L159" s="89"/>
      <c r="M159" s="89"/>
      <c r="N159" s="90"/>
      <c r="O159" s="18">
        <f>IF(I159&gt;0, I159*H159,0)*4</f>
        <v>15.56</v>
      </c>
      <c r="P159" s="6"/>
      <c r="Q159" s="16" t="e">
        <f t="shared" si="31"/>
        <v>#DIV/0!</v>
      </c>
      <c r="R159" s="19" t="e">
        <f t="shared" si="27"/>
        <v>#DIV/0!</v>
      </c>
      <c r="S159" s="20" t="e">
        <f t="shared" si="28"/>
        <v>#DIV/0!</v>
      </c>
      <c r="T159" s="21" t="e">
        <f t="shared" si="29"/>
        <v>#DIV/0!</v>
      </c>
      <c r="U159" s="22" t="e">
        <f t="shared" si="30"/>
        <v>#DIV/0!</v>
      </c>
    </row>
    <row r="160" spans="1:21" x14ac:dyDescent="0.15">
      <c r="A160" s="2">
        <v>148</v>
      </c>
      <c r="B160" s="3" t="s">
        <v>42</v>
      </c>
      <c r="C160" s="3" t="s">
        <v>15</v>
      </c>
      <c r="D160" s="3" t="s">
        <v>114</v>
      </c>
      <c r="E160" s="17" t="s">
        <v>7</v>
      </c>
      <c r="F160" s="17" t="s">
        <v>268</v>
      </c>
      <c r="G160" s="2" t="s">
        <v>408</v>
      </c>
      <c r="H160" s="16">
        <v>1.94</v>
      </c>
      <c r="I160" s="17">
        <v>1</v>
      </c>
      <c r="J160" s="88" t="s">
        <v>401</v>
      </c>
      <c r="K160" s="89"/>
      <c r="L160" s="89"/>
      <c r="M160" s="89"/>
      <c r="N160" s="90"/>
      <c r="O160" s="18">
        <f>IF(I160&gt;0, I160*H160,0)*4</f>
        <v>7.76</v>
      </c>
      <c r="P160" s="6"/>
      <c r="Q160" s="16" t="e">
        <f t="shared" si="31"/>
        <v>#DIV/0!</v>
      </c>
      <c r="R160" s="19" t="e">
        <f t="shared" si="27"/>
        <v>#DIV/0!</v>
      </c>
      <c r="S160" s="20" t="e">
        <f t="shared" si="28"/>
        <v>#DIV/0!</v>
      </c>
      <c r="T160" s="21" t="e">
        <f t="shared" si="29"/>
        <v>#DIV/0!</v>
      </c>
      <c r="U160" s="22" t="e">
        <f t="shared" si="30"/>
        <v>#DIV/0!</v>
      </c>
    </row>
    <row r="161" spans="1:21" x14ac:dyDescent="0.15">
      <c r="A161" s="2">
        <v>149</v>
      </c>
      <c r="B161" s="3" t="s">
        <v>42</v>
      </c>
      <c r="C161" s="3" t="s">
        <v>15</v>
      </c>
      <c r="D161" s="3" t="s">
        <v>115</v>
      </c>
      <c r="E161" s="17" t="s">
        <v>7</v>
      </c>
      <c r="F161" s="17" t="s">
        <v>268</v>
      </c>
      <c r="G161" s="2" t="s">
        <v>408</v>
      </c>
      <c r="H161" s="16">
        <v>5.83</v>
      </c>
      <c r="I161" s="17">
        <v>1</v>
      </c>
      <c r="J161" s="88" t="s">
        <v>401</v>
      </c>
      <c r="K161" s="89"/>
      <c r="L161" s="89"/>
      <c r="M161" s="89"/>
      <c r="N161" s="90"/>
      <c r="O161" s="18">
        <f>IF(I161&gt;0, I161*H161,0)*4</f>
        <v>23.32</v>
      </c>
      <c r="P161" s="6"/>
      <c r="Q161" s="16" t="e">
        <f t="shared" si="31"/>
        <v>#DIV/0!</v>
      </c>
      <c r="R161" s="19" t="e">
        <f t="shared" si="27"/>
        <v>#DIV/0!</v>
      </c>
      <c r="S161" s="20" t="e">
        <f t="shared" si="28"/>
        <v>#DIV/0!</v>
      </c>
      <c r="T161" s="21" t="e">
        <f t="shared" si="29"/>
        <v>#DIV/0!</v>
      </c>
      <c r="U161" s="22" t="e">
        <f t="shared" si="30"/>
        <v>#DIV/0!</v>
      </c>
    </row>
    <row r="162" spans="1:21" x14ac:dyDescent="0.15">
      <c r="A162" s="2">
        <v>150</v>
      </c>
      <c r="B162" s="3" t="s">
        <v>42</v>
      </c>
      <c r="C162" s="3" t="s">
        <v>15</v>
      </c>
      <c r="D162" s="3" t="s">
        <v>116</v>
      </c>
      <c r="E162" s="17" t="s">
        <v>7</v>
      </c>
      <c r="F162" s="17" t="s">
        <v>268</v>
      </c>
      <c r="G162" s="2" t="s">
        <v>408</v>
      </c>
      <c r="H162" s="16">
        <v>3.89</v>
      </c>
      <c r="I162" s="17">
        <v>1</v>
      </c>
      <c r="J162" s="88" t="s">
        <v>401</v>
      </c>
      <c r="K162" s="89"/>
      <c r="L162" s="89"/>
      <c r="M162" s="89"/>
      <c r="N162" s="90"/>
      <c r="O162" s="18">
        <f>IF(I162&gt;0, I162*H162,0)*4</f>
        <v>15.56</v>
      </c>
      <c r="P162" s="6"/>
      <c r="Q162" s="16" t="e">
        <f t="shared" si="31"/>
        <v>#DIV/0!</v>
      </c>
      <c r="R162" s="19" t="e">
        <f t="shared" si="27"/>
        <v>#DIV/0!</v>
      </c>
      <c r="S162" s="20" t="e">
        <f t="shared" si="28"/>
        <v>#DIV/0!</v>
      </c>
      <c r="T162" s="21" t="e">
        <f t="shared" si="29"/>
        <v>#DIV/0!</v>
      </c>
      <c r="U162" s="22" t="e">
        <f t="shared" si="30"/>
        <v>#DIV/0!</v>
      </c>
    </row>
    <row r="163" spans="1:21" x14ac:dyDescent="0.15">
      <c r="A163" s="108">
        <v>151</v>
      </c>
      <c r="B163" s="108" t="s">
        <v>42</v>
      </c>
      <c r="C163" s="108" t="s">
        <v>15</v>
      </c>
      <c r="D163" s="108" t="s">
        <v>311</v>
      </c>
      <c r="E163" s="24" t="s">
        <v>295</v>
      </c>
      <c r="F163" s="17" t="s">
        <v>386</v>
      </c>
      <c r="G163" s="7"/>
      <c r="H163" s="19"/>
      <c r="I163" s="32"/>
      <c r="J163" s="105"/>
      <c r="K163" s="106"/>
      <c r="L163" s="106"/>
      <c r="M163" s="106"/>
      <c r="N163" s="107"/>
      <c r="O163" s="33"/>
      <c r="P163" s="34"/>
      <c r="Q163" s="19"/>
      <c r="R163" s="19"/>
      <c r="S163" s="20"/>
      <c r="T163" s="35"/>
      <c r="U163" s="36"/>
    </row>
    <row r="164" spans="1:21" x14ac:dyDescent="0.15">
      <c r="A164" s="109"/>
      <c r="B164" s="109"/>
      <c r="C164" s="109"/>
      <c r="D164" s="109"/>
      <c r="E164" s="24" t="s">
        <v>360</v>
      </c>
      <c r="F164" s="17" t="s">
        <v>387</v>
      </c>
      <c r="G164" s="2" t="s">
        <v>408</v>
      </c>
      <c r="H164" s="16">
        <v>2.42</v>
      </c>
      <c r="I164" s="17">
        <v>1</v>
      </c>
      <c r="J164" s="88" t="s">
        <v>401</v>
      </c>
      <c r="K164" s="89"/>
      <c r="L164" s="89"/>
      <c r="M164" s="89"/>
      <c r="N164" s="90"/>
      <c r="O164" s="18">
        <f>IF(I164&gt;0, I164*H164,0)*4</f>
        <v>9.68</v>
      </c>
      <c r="P164" s="6"/>
      <c r="Q164" s="16" t="e">
        <f t="shared" si="31"/>
        <v>#DIV/0!</v>
      </c>
      <c r="R164" s="19" t="e">
        <f t="shared" si="27"/>
        <v>#DIV/0!</v>
      </c>
      <c r="S164" s="20" t="e">
        <f t="shared" si="28"/>
        <v>#DIV/0!</v>
      </c>
      <c r="T164" s="21" t="e">
        <f t="shared" si="29"/>
        <v>#DIV/0!</v>
      </c>
      <c r="U164" s="22" t="e">
        <f t="shared" si="30"/>
        <v>#DIV/0!</v>
      </c>
    </row>
    <row r="165" spans="1:21" x14ac:dyDescent="0.15">
      <c r="A165" s="2">
        <v>152</v>
      </c>
      <c r="B165" s="3" t="s">
        <v>42</v>
      </c>
      <c r="C165" s="3" t="s">
        <v>15</v>
      </c>
      <c r="D165" s="3" t="s">
        <v>388</v>
      </c>
      <c r="E165" s="17" t="s">
        <v>295</v>
      </c>
      <c r="F165" s="17" t="s">
        <v>8</v>
      </c>
      <c r="G165" s="2" t="s">
        <v>408</v>
      </c>
      <c r="H165" s="16">
        <v>1.07</v>
      </c>
      <c r="I165" s="17">
        <v>1</v>
      </c>
      <c r="J165" s="88" t="s">
        <v>401</v>
      </c>
      <c r="K165" s="89"/>
      <c r="L165" s="89"/>
      <c r="M165" s="89"/>
      <c r="N165" s="90"/>
      <c r="O165" s="18">
        <f>IF(I165&gt;0, I165*H165,0)*4</f>
        <v>4.28</v>
      </c>
      <c r="P165" s="6"/>
      <c r="Q165" s="16" t="e">
        <f t="shared" si="31"/>
        <v>#DIV/0!</v>
      </c>
      <c r="R165" s="19" t="e">
        <f t="shared" si="27"/>
        <v>#DIV/0!</v>
      </c>
      <c r="S165" s="20" t="e">
        <f t="shared" si="28"/>
        <v>#DIV/0!</v>
      </c>
      <c r="T165" s="21" t="e">
        <f t="shared" si="29"/>
        <v>#DIV/0!</v>
      </c>
      <c r="U165" s="22" t="e">
        <f t="shared" si="30"/>
        <v>#DIV/0!</v>
      </c>
    </row>
    <row r="166" spans="1:21" x14ac:dyDescent="0.15">
      <c r="A166" s="2">
        <v>153</v>
      </c>
      <c r="B166" s="3" t="s">
        <v>42</v>
      </c>
      <c r="C166" s="3" t="s">
        <v>15</v>
      </c>
      <c r="D166" s="3" t="s">
        <v>312</v>
      </c>
      <c r="E166" s="17" t="s">
        <v>295</v>
      </c>
      <c r="F166" s="17" t="s">
        <v>8</v>
      </c>
      <c r="G166" s="7"/>
      <c r="H166" s="19"/>
      <c r="I166" s="32"/>
      <c r="J166" s="105"/>
      <c r="K166" s="106"/>
      <c r="L166" s="106"/>
      <c r="M166" s="106"/>
      <c r="N166" s="107"/>
      <c r="O166" s="33"/>
      <c r="P166" s="34"/>
      <c r="Q166" s="19"/>
      <c r="R166" s="19"/>
      <c r="S166" s="20"/>
      <c r="T166" s="35"/>
      <c r="U166" s="36"/>
    </row>
    <row r="167" spans="1:21" x14ac:dyDescent="0.15">
      <c r="A167" s="2">
        <v>154</v>
      </c>
      <c r="B167" s="3" t="s">
        <v>42</v>
      </c>
      <c r="C167" s="3" t="s">
        <v>15</v>
      </c>
      <c r="D167" s="3" t="s">
        <v>389</v>
      </c>
      <c r="E167" s="17" t="s">
        <v>295</v>
      </c>
      <c r="F167" s="17" t="s">
        <v>380</v>
      </c>
      <c r="G167" s="7"/>
      <c r="H167" s="19"/>
      <c r="I167" s="32"/>
      <c r="J167" s="105"/>
      <c r="K167" s="106"/>
      <c r="L167" s="106"/>
      <c r="M167" s="106"/>
      <c r="N167" s="107"/>
      <c r="O167" s="33"/>
      <c r="P167" s="34"/>
      <c r="Q167" s="19"/>
      <c r="R167" s="19"/>
      <c r="S167" s="20"/>
      <c r="T167" s="35"/>
      <c r="U167" s="36"/>
    </row>
    <row r="168" spans="1:21" x14ac:dyDescent="0.15">
      <c r="A168" s="2">
        <v>155</v>
      </c>
      <c r="B168" s="3" t="s">
        <v>42</v>
      </c>
      <c r="C168" s="3" t="s">
        <v>15</v>
      </c>
      <c r="D168" s="3" t="s">
        <v>390</v>
      </c>
      <c r="E168" s="17" t="s">
        <v>295</v>
      </c>
      <c r="F168" s="17" t="s">
        <v>8</v>
      </c>
      <c r="G168" s="7"/>
      <c r="H168" s="19"/>
      <c r="I168" s="32"/>
      <c r="J168" s="105"/>
      <c r="K168" s="106"/>
      <c r="L168" s="106"/>
      <c r="M168" s="106"/>
      <c r="N168" s="107"/>
      <c r="O168" s="33"/>
      <c r="P168" s="34"/>
      <c r="Q168" s="19"/>
      <c r="R168" s="19"/>
      <c r="S168" s="20"/>
      <c r="T168" s="35"/>
      <c r="U168" s="36"/>
    </row>
    <row r="169" spans="1:21" x14ac:dyDescent="0.15">
      <c r="A169" s="2">
        <v>156</v>
      </c>
      <c r="B169" s="3" t="s">
        <v>42</v>
      </c>
      <c r="C169" s="3" t="s">
        <v>15</v>
      </c>
      <c r="D169" s="3" t="s">
        <v>313</v>
      </c>
      <c r="E169" s="17" t="s">
        <v>295</v>
      </c>
      <c r="F169" s="17" t="s">
        <v>8</v>
      </c>
      <c r="G169" s="2" t="s">
        <v>408</v>
      </c>
      <c r="H169" s="16">
        <v>1.94</v>
      </c>
      <c r="I169" s="17">
        <v>1</v>
      </c>
      <c r="J169" s="88" t="s">
        <v>401</v>
      </c>
      <c r="K169" s="89"/>
      <c r="L169" s="89"/>
      <c r="M169" s="89"/>
      <c r="N169" s="90"/>
      <c r="O169" s="18">
        <f>IF(I169&gt;0, I169*H169,0)*4</f>
        <v>7.76</v>
      </c>
      <c r="P169" s="6"/>
      <c r="Q169" s="16" t="e">
        <f t="shared" si="31"/>
        <v>#DIV/0!</v>
      </c>
      <c r="R169" s="19" t="e">
        <f t="shared" si="27"/>
        <v>#DIV/0!</v>
      </c>
      <c r="S169" s="20" t="e">
        <f t="shared" si="28"/>
        <v>#DIV/0!</v>
      </c>
      <c r="T169" s="21" t="e">
        <f t="shared" si="29"/>
        <v>#DIV/0!</v>
      </c>
      <c r="U169" s="22" t="e">
        <f t="shared" si="30"/>
        <v>#DIV/0!</v>
      </c>
    </row>
    <row r="170" spans="1:21" x14ac:dyDescent="0.15">
      <c r="A170" s="108">
        <v>157</v>
      </c>
      <c r="B170" s="108" t="s">
        <v>42</v>
      </c>
      <c r="C170" s="108" t="s">
        <v>15</v>
      </c>
      <c r="D170" s="108" t="s">
        <v>314</v>
      </c>
      <c r="E170" s="24" t="s">
        <v>295</v>
      </c>
      <c r="F170" s="17" t="s">
        <v>386</v>
      </c>
      <c r="G170" s="2" t="s">
        <v>408</v>
      </c>
      <c r="H170" s="16">
        <v>1.94</v>
      </c>
      <c r="I170" s="17">
        <v>1</v>
      </c>
      <c r="J170" s="88" t="s">
        <v>401</v>
      </c>
      <c r="K170" s="89"/>
      <c r="L170" s="89"/>
      <c r="M170" s="89"/>
      <c r="N170" s="90"/>
      <c r="O170" s="18">
        <f>IF(I170&gt;0, I170*H170,0)*4</f>
        <v>7.76</v>
      </c>
      <c r="P170" s="6"/>
      <c r="Q170" s="16" t="e">
        <f t="shared" si="31"/>
        <v>#DIV/0!</v>
      </c>
      <c r="R170" s="19" t="e">
        <f t="shared" si="27"/>
        <v>#DIV/0!</v>
      </c>
      <c r="S170" s="20" t="e">
        <f t="shared" si="28"/>
        <v>#DIV/0!</v>
      </c>
      <c r="T170" s="21" t="e">
        <f t="shared" si="29"/>
        <v>#DIV/0!</v>
      </c>
      <c r="U170" s="22" t="e">
        <f t="shared" si="30"/>
        <v>#DIV/0!</v>
      </c>
    </row>
    <row r="171" spans="1:21" x14ac:dyDescent="0.15">
      <c r="A171" s="109"/>
      <c r="B171" s="109"/>
      <c r="C171" s="109"/>
      <c r="D171" s="109"/>
      <c r="E171" s="24" t="s">
        <v>360</v>
      </c>
      <c r="F171" s="17" t="s">
        <v>387</v>
      </c>
      <c r="G171" s="2" t="s">
        <v>408</v>
      </c>
      <c r="H171" s="16">
        <v>1.94</v>
      </c>
      <c r="I171" s="17">
        <v>1</v>
      </c>
      <c r="J171" s="88" t="s">
        <v>401</v>
      </c>
      <c r="K171" s="89"/>
      <c r="L171" s="89"/>
      <c r="M171" s="89"/>
      <c r="N171" s="90"/>
      <c r="O171" s="18">
        <f>IF(I171&gt;0, I171*H171,0)*4</f>
        <v>7.76</v>
      </c>
      <c r="P171" s="6"/>
      <c r="Q171" s="16" t="e">
        <f t="shared" si="31"/>
        <v>#DIV/0!</v>
      </c>
      <c r="R171" s="19" t="e">
        <f t="shared" si="27"/>
        <v>#DIV/0!</v>
      </c>
      <c r="S171" s="20" t="e">
        <f t="shared" si="28"/>
        <v>#DIV/0!</v>
      </c>
      <c r="T171" s="21" t="e">
        <f t="shared" si="29"/>
        <v>#DIV/0!</v>
      </c>
      <c r="U171" s="22" t="e">
        <f t="shared" si="30"/>
        <v>#DIV/0!</v>
      </c>
    </row>
    <row r="172" spans="1:21" x14ac:dyDescent="0.15">
      <c r="A172" s="2">
        <v>158</v>
      </c>
      <c r="B172" s="3" t="s">
        <v>17</v>
      </c>
      <c r="C172" s="3" t="s">
        <v>3</v>
      </c>
      <c r="D172" s="3" t="s">
        <v>18</v>
      </c>
      <c r="E172" s="17" t="s">
        <v>7</v>
      </c>
      <c r="F172" s="17" t="s">
        <v>270</v>
      </c>
      <c r="G172" s="2" t="s">
        <v>407</v>
      </c>
      <c r="H172" s="16">
        <v>1.94</v>
      </c>
      <c r="I172" s="17">
        <v>1</v>
      </c>
      <c r="J172" s="88" t="s">
        <v>401</v>
      </c>
      <c r="K172" s="89"/>
      <c r="L172" s="89"/>
      <c r="M172" s="89"/>
      <c r="N172" s="90"/>
      <c r="O172" s="18">
        <f>IF(I172&gt;0, I172*H172,0)*2</f>
        <v>3.88</v>
      </c>
      <c r="P172" s="6"/>
      <c r="Q172" s="16" t="e">
        <f t="shared" si="31"/>
        <v>#DIV/0!</v>
      </c>
      <c r="R172" s="19" t="e">
        <f t="shared" si="27"/>
        <v>#DIV/0!</v>
      </c>
      <c r="S172" s="20" t="e">
        <f t="shared" si="28"/>
        <v>#DIV/0!</v>
      </c>
      <c r="T172" s="21" t="e">
        <f t="shared" si="29"/>
        <v>#DIV/0!</v>
      </c>
      <c r="U172" s="22" t="e">
        <f t="shared" si="30"/>
        <v>#DIV/0!</v>
      </c>
    </row>
    <row r="173" spans="1:21" x14ac:dyDescent="0.15">
      <c r="A173" s="2">
        <v>159</v>
      </c>
      <c r="B173" s="3" t="s">
        <v>17</v>
      </c>
      <c r="C173" s="3" t="s">
        <v>3</v>
      </c>
      <c r="D173" s="3" t="s">
        <v>19</v>
      </c>
      <c r="E173" s="17" t="s">
        <v>7</v>
      </c>
      <c r="F173" s="17"/>
      <c r="G173" s="2" t="s">
        <v>407</v>
      </c>
      <c r="H173" s="16">
        <v>3.89</v>
      </c>
      <c r="I173" s="17">
        <v>1</v>
      </c>
      <c r="J173" s="88" t="s">
        <v>401</v>
      </c>
      <c r="K173" s="89"/>
      <c r="L173" s="89"/>
      <c r="M173" s="89"/>
      <c r="N173" s="90"/>
      <c r="O173" s="18">
        <f t="shared" ref="O173:O185" si="32">IF(I173&gt;0, I173*H173,0)*2</f>
        <v>7.78</v>
      </c>
      <c r="P173" s="6"/>
      <c r="Q173" s="16" t="e">
        <f t="shared" si="31"/>
        <v>#DIV/0!</v>
      </c>
      <c r="R173" s="19" t="e">
        <f t="shared" si="27"/>
        <v>#DIV/0!</v>
      </c>
      <c r="S173" s="20" t="e">
        <f t="shared" ref="S173:S211" si="33">($U$9/60)*R173</f>
        <v>#DIV/0!</v>
      </c>
      <c r="T173" s="21" t="e">
        <f t="shared" si="29"/>
        <v>#DIV/0!</v>
      </c>
      <c r="U173" s="22" t="e">
        <f t="shared" si="30"/>
        <v>#DIV/0!</v>
      </c>
    </row>
    <row r="174" spans="1:21" x14ac:dyDescent="0.15">
      <c r="A174" s="2">
        <v>160</v>
      </c>
      <c r="B174" s="3" t="s">
        <v>17</v>
      </c>
      <c r="C174" s="3" t="s">
        <v>3</v>
      </c>
      <c r="D174" s="3" t="s">
        <v>20</v>
      </c>
      <c r="E174" s="17" t="s">
        <v>7</v>
      </c>
      <c r="F174" s="17"/>
      <c r="G174" s="2" t="s">
        <v>407</v>
      </c>
      <c r="H174" s="16">
        <v>3.89</v>
      </c>
      <c r="I174" s="17">
        <v>1</v>
      </c>
      <c r="J174" s="88" t="s">
        <v>401</v>
      </c>
      <c r="K174" s="89"/>
      <c r="L174" s="89"/>
      <c r="M174" s="89"/>
      <c r="N174" s="90"/>
      <c r="O174" s="18">
        <f t="shared" si="32"/>
        <v>7.78</v>
      </c>
      <c r="P174" s="6"/>
      <c r="Q174" s="16" t="e">
        <f t="shared" si="31"/>
        <v>#DIV/0!</v>
      </c>
      <c r="R174" s="19" t="e">
        <f t="shared" si="27"/>
        <v>#DIV/0!</v>
      </c>
      <c r="S174" s="20" t="e">
        <f t="shared" si="33"/>
        <v>#DIV/0!</v>
      </c>
      <c r="T174" s="21" t="e">
        <f t="shared" si="29"/>
        <v>#DIV/0!</v>
      </c>
      <c r="U174" s="22" t="e">
        <f t="shared" si="30"/>
        <v>#DIV/0!</v>
      </c>
    </row>
    <row r="175" spans="1:21" x14ac:dyDescent="0.15">
      <c r="A175" s="2">
        <v>161</v>
      </c>
      <c r="B175" s="3" t="s">
        <v>17</v>
      </c>
      <c r="C175" s="3" t="s">
        <v>3</v>
      </c>
      <c r="D175" s="3" t="s">
        <v>21</v>
      </c>
      <c r="E175" s="17" t="s">
        <v>7</v>
      </c>
      <c r="F175" s="17"/>
      <c r="G175" s="2" t="s">
        <v>407</v>
      </c>
      <c r="H175" s="16">
        <v>1.94</v>
      </c>
      <c r="I175" s="17">
        <v>1</v>
      </c>
      <c r="J175" s="88" t="s">
        <v>401</v>
      </c>
      <c r="K175" s="89"/>
      <c r="L175" s="89"/>
      <c r="M175" s="89"/>
      <c r="N175" s="90"/>
      <c r="O175" s="18">
        <f t="shared" si="32"/>
        <v>3.88</v>
      </c>
      <c r="P175" s="6"/>
      <c r="Q175" s="16" t="e">
        <f t="shared" si="31"/>
        <v>#DIV/0!</v>
      </c>
      <c r="R175" s="19" t="e">
        <f t="shared" si="27"/>
        <v>#DIV/0!</v>
      </c>
      <c r="S175" s="20" t="e">
        <f t="shared" si="33"/>
        <v>#DIV/0!</v>
      </c>
      <c r="T175" s="21" t="e">
        <f t="shared" si="29"/>
        <v>#DIV/0!</v>
      </c>
      <c r="U175" s="22" t="e">
        <f t="shared" si="30"/>
        <v>#DIV/0!</v>
      </c>
    </row>
    <row r="176" spans="1:21" x14ac:dyDescent="0.15">
      <c r="A176" s="2">
        <v>162</v>
      </c>
      <c r="B176" s="3" t="s">
        <v>17</v>
      </c>
      <c r="C176" s="3" t="s">
        <v>3</v>
      </c>
      <c r="D176" s="3" t="s">
        <v>22</v>
      </c>
      <c r="E176" s="17" t="s">
        <v>7</v>
      </c>
      <c r="F176" s="17" t="s">
        <v>194</v>
      </c>
      <c r="G176" s="2" t="s">
        <v>407</v>
      </c>
      <c r="H176" s="16">
        <v>1.94</v>
      </c>
      <c r="I176" s="17">
        <v>1</v>
      </c>
      <c r="J176" s="88" t="s">
        <v>401</v>
      </c>
      <c r="K176" s="89"/>
      <c r="L176" s="89"/>
      <c r="M176" s="89"/>
      <c r="N176" s="90"/>
      <c r="O176" s="18">
        <f t="shared" si="32"/>
        <v>3.88</v>
      </c>
      <c r="P176" s="6"/>
      <c r="Q176" s="16" t="e">
        <f t="shared" si="31"/>
        <v>#DIV/0!</v>
      </c>
      <c r="R176" s="19" t="e">
        <f t="shared" si="27"/>
        <v>#DIV/0!</v>
      </c>
      <c r="S176" s="20" t="e">
        <f t="shared" si="33"/>
        <v>#DIV/0!</v>
      </c>
      <c r="T176" s="21" t="e">
        <f t="shared" si="29"/>
        <v>#DIV/0!</v>
      </c>
      <c r="U176" s="22" t="e">
        <f t="shared" si="30"/>
        <v>#DIV/0!</v>
      </c>
    </row>
    <row r="177" spans="1:21" x14ac:dyDescent="0.15">
      <c r="A177" s="2">
        <v>163</v>
      </c>
      <c r="B177" s="3" t="s">
        <v>17</v>
      </c>
      <c r="C177" s="3" t="s">
        <v>3</v>
      </c>
      <c r="D177" s="3" t="s">
        <v>23</v>
      </c>
      <c r="E177" s="17" t="s">
        <v>11</v>
      </c>
      <c r="F177" s="17"/>
      <c r="G177" s="2" t="s">
        <v>407</v>
      </c>
      <c r="H177" s="16">
        <v>1.76</v>
      </c>
      <c r="I177" s="17">
        <v>1</v>
      </c>
      <c r="J177" s="88" t="s">
        <v>401</v>
      </c>
      <c r="K177" s="89"/>
      <c r="L177" s="89"/>
      <c r="M177" s="89"/>
      <c r="N177" s="90"/>
      <c r="O177" s="18">
        <f t="shared" si="32"/>
        <v>3.52</v>
      </c>
      <c r="P177" s="6"/>
      <c r="Q177" s="16" t="e">
        <f t="shared" si="31"/>
        <v>#DIV/0!</v>
      </c>
      <c r="R177" s="19" t="e">
        <f t="shared" si="27"/>
        <v>#DIV/0!</v>
      </c>
      <c r="S177" s="20" t="e">
        <f t="shared" si="33"/>
        <v>#DIV/0!</v>
      </c>
      <c r="T177" s="21" t="e">
        <f t="shared" si="29"/>
        <v>#DIV/0!</v>
      </c>
      <c r="U177" s="22" t="e">
        <f t="shared" si="30"/>
        <v>#DIV/0!</v>
      </c>
    </row>
    <row r="178" spans="1:21" x14ac:dyDescent="0.15">
      <c r="A178" s="2">
        <v>164</v>
      </c>
      <c r="B178" s="3" t="s">
        <v>17</v>
      </c>
      <c r="C178" s="3" t="s">
        <v>3</v>
      </c>
      <c r="D178" s="3" t="s">
        <v>24</v>
      </c>
      <c r="E178" s="17" t="s">
        <v>7</v>
      </c>
      <c r="F178" s="17"/>
      <c r="G178" s="2" t="s">
        <v>407</v>
      </c>
      <c r="H178" s="16">
        <v>3.89</v>
      </c>
      <c r="I178" s="17">
        <v>1</v>
      </c>
      <c r="J178" s="88" t="s">
        <v>401</v>
      </c>
      <c r="K178" s="89"/>
      <c r="L178" s="89"/>
      <c r="M178" s="89"/>
      <c r="N178" s="90"/>
      <c r="O178" s="18">
        <f t="shared" si="32"/>
        <v>7.78</v>
      </c>
      <c r="P178" s="6"/>
      <c r="Q178" s="16" t="e">
        <f t="shared" si="31"/>
        <v>#DIV/0!</v>
      </c>
      <c r="R178" s="19" t="e">
        <f t="shared" si="27"/>
        <v>#DIV/0!</v>
      </c>
      <c r="S178" s="20" t="e">
        <f t="shared" si="33"/>
        <v>#DIV/0!</v>
      </c>
      <c r="T178" s="21" t="e">
        <f t="shared" si="29"/>
        <v>#DIV/0!</v>
      </c>
      <c r="U178" s="22" t="e">
        <f t="shared" si="30"/>
        <v>#DIV/0!</v>
      </c>
    </row>
    <row r="179" spans="1:21" x14ac:dyDescent="0.15">
      <c r="A179" s="2">
        <v>165</v>
      </c>
      <c r="B179" s="3" t="s">
        <v>17</v>
      </c>
      <c r="C179" s="3" t="s">
        <v>3</v>
      </c>
      <c r="D179" s="3" t="s">
        <v>25</v>
      </c>
      <c r="E179" s="17" t="s">
        <v>7</v>
      </c>
      <c r="F179" s="17"/>
      <c r="G179" s="2" t="s">
        <v>407</v>
      </c>
      <c r="H179" s="16">
        <v>3.52</v>
      </c>
      <c r="I179" s="17">
        <v>1</v>
      </c>
      <c r="J179" s="88" t="s">
        <v>401</v>
      </c>
      <c r="K179" s="89"/>
      <c r="L179" s="89"/>
      <c r="M179" s="89"/>
      <c r="N179" s="90"/>
      <c r="O179" s="18">
        <f t="shared" si="32"/>
        <v>7.04</v>
      </c>
      <c r="P179" s="6"/>
      <c r="Q179" s="16" t="e">
        <f t="shared" si="31"/>
        <v>#DIV/0!</v>
      </c>
      <c r="R179" s="19" t="e">
        <f t="shared" si="27"/>
        <v>#DIV/0!</v>
      </c>
      <c r="S179" s="20" t="e">
        <f t="shared" si="33"/>
        <v>#DIV/0!</v>
      </c>
      <c r="T179" s="21" t="e">
        <f t="shared" si="29"/>
        <v>#DIV/0!</v>
      </c>
      <c r="U179" s="22" t="e">
        <f t="shared" si="30"/>
        <v>#DIV/0!</v>
      </c>
    </row>
    <row r="180" spans="1:21" x14ac:dyDescent="0.15">
      <c r="A180" s="2">
        <v>166</v>
      </c>
      <c r="B180" s="3" t="s">
        <v>17</v>
      </c>
      <c r="C180" s="3" t="s">
        <v>3</v>
      </c>
      <c r="D180" s="3" t="s">
        <v>26</v>
      </c>
      <c r="E180" s="17" t="s">
        <v>7</v>
      </c>
      <c r="F180" s="17"/>
      <c r="G180" s="2" t="s">
        <v>407</v>
      </c>
      <c r="H180" s="16">
        <v>3.89</v>
      </c>
      <c r="I180" s="17">
        <v>1</v>
      </c>
      <c r="J180" s="88" t="s">
        <v>401</v>
      </c>
      <c r="K180" s="89"/>
      <c r="L180" s="89"/>
      <c r="M180" s="89"/>
      <c r="N180" s="90"/>
      <c r="O180" s="18">
        <f t="shared" si="32"/>
        <v>7.78</v>
      </c>
      <c r="P180" s="6"/>
      <c r="Q180" s="16" t="e">
        <f t="shared" si="31"/>
        <v>#DIV/0!</v>
      </c>
      <c r="R180" s="19" t="e">
        <f t="shared" si="27"/>
        <v>#DIV/0!</v>
      </c>
      <c r="S180" s="20" t="e">
        <f t="shared" si="33"/>
        <v>#DIV/0!</v>
      </c>
      <c r="T180" s="21" t="e">
        <f t="shared" si="29"/>
        <v>#DIV/0!</v>
      </c>
      <c r="U180" s="22" t="e">
        <f t="shared" si="30"/>
        <v>#DIV/0!</v>
      </c>
    </row>
    <row r="181" spans="1:21" x14ac:dyDescent="0.15">
      <c r="A181" s="2">
        <v>167</v>
      </c>
      <c r="B181" s="3" t="s">
        <v>17</v>
      </c>
      <c r="C181" s="3" t="s">
        <v>3</v>
      </c>
      <c r="D181" s="3" t="s">
        <v>27</v>
      </c>
      <c r="E181" s="17" t="s">
        <v>7</v>
      </c>
      <c r="F181" s="17"/>
      <c r="G181" s="2" t="s">
        <v>407</v>
      </c>
      <c r="H181" s="16">
        <v>3.89</v>
      </c>
      <c r="I181" s="17">
        <v>1</v>
      </c>
      <c r="J181" s="88" t="s">
        <v>401</v>
      </c>
      <c r="K181" s="89"/>
      <c r="L181" s="89"/>
      <c r="M181" s="89"/>
      <c r="N181" s="90"/>
      <c r="O181" s="18">
        <f t="shared" si="32"/>
        <v>7.78</v>
      </c>
      <c r="P181" s="6"/>
      <c r="Q181" s="16" t="e">
        <f t="shared" si="31"/>
        <v>#DIV/0!</v>
      </c>
      <c r="R181" s="19" t="e">
        <f t="shared" si="27"/>
        <v>#DIV/0!</v>
      </c>
      <c r="S181" s="20" t="e">
        <f t="shared" si="33"/>
        <v>#DIV/0!</v>
      </c>
      <c r="T181" s="21" t="e">
        <f t="shared" si="29"/>
        <v>#DIV/0!</v>
      </c>
      <c r="U181" s="22" t="e">
        <f t="shared" si="30"/>
        <v>#DIV/0!</v>
      </c>
    </row>
    <row r="182" spans="1:21" x14ac:dyDescent="0.15">
      <c r="A182" s="2">
        <v>168</v>
      </c>
      <c r="B182" s="3" t="s">
        <v>17</v>
      </c>
      <c r="C182" s="3" t="s">
        <v>3</v>
      </c>
      <c r="D182" s="3" t="s">
        <v>28</v>
      </c>
      <c r="E182" s="17" t="s">
        <v>7</v>
      </c>
      <c r="F182" s="17"/>
      <c r="G182" s="2" t="s">
        <v>407</v>
      </c>
      <c r="H182" s="16">
        <v>3.89</v>
      </c>
      <c r="I182" s="17">
        <v>1</v>
      </c>
      <c r="J182" s="88" t="s">
        <v>401</v>
      </c>
      <c r="K182" s="89"/>
      <c r="L182" s="89"/>
      <c r="M182" s="89"/>
      <c r="N182" s="90"/>
      <c r="O182" s="18">
        <f t="shared" si="32"/>
        <v>7.78</v>
      </c>
      <c r="P182" s="6"/>
      <c r="Q182" s="16" t="e">
        <f t="shared" si="31"/>
        <v>#DIV/0!</v>
      </c>
      <c r="R182" s="19" t="e">
        <f t="shared" si="27"/>
        <v>#DIV/0!</v>
      </c>
      <c r="S182" s="20" t="e">
        <f t="shared" si="33"/>
        <v>#DIV/0!</v>
      </c>
      <c r="T182" s="21" t="e">
        <f t="shared" si="29"/>
        <v>#DIV/0!</v>
      </c>
      <c r="U182" s="22" t="e">
        <f t="shared" si="30"/>
        <v>#DIV/0!</v>
      </c>
    </row>
    <row r="183" spans="1:21" x14ac:dyDescent="0.15">
      <c r="A183" s="2">
        <v>169</v>
      </c>
      <c r="B183" s="3" t="s">
        <v>17</v>
      </c>
      <c r="C183" s="3" t="s">
        <v>3</v>
      </c>
      <c r="D183" s="3" t="s">
        <v>29</v>
      </c>
      <c r="E183" s="17" t="s">
        <v>7</v>
      </c>
      <c r="F183" s="17"/>
      <c r="G183" s="2" t="s">
        <v>407</v>
      </c>
      <c r="H183" s="16">
        <v>3.89</v>
      </c>
      <c r="I183" s="17">
        <v>1</v>
      </c>
      <c r="J183" s="88" t="s">
        <v>401</v>
      </c>
      <c r="K183" s="89"/>
      <c r="L183" s="89"/>
      <c r="M183" s="89"/>
      <c r="N183" s="90"/>
      <c r="O183" s="18">
        <f t="shared" si="32"/>
        <v>7.78</v>
      </c>
      <c r="P183" s="6"/>
      <c r="Q183" s="16" t="e">
        <f t="shared" si="31"/>
        <v>#DIV/0!</v>
      </c>
      <c r="R183" s="19" t="e">
        <f t="shared" si="27"/>
        <v>#DIV/0!</v>
      </c>
      <c r="S183" s="20" t="e">
        <f t="shared" si="33"/>
        <v>#DIV/0!</v>
      </c>
      <c r="T183" s="21" t="e">
        <f t="shared" si="29"/>
        <v>#DIV/0!</v>
      </c>
      <c r="U183" s="22" t="e">
        <f t="shared" si="30"/>
        <v>#DIV/0!</v>
      </c>
    </row>
    <row r="184" spans="1:21" x14ac:dyDescent="0.15">
      <c r="A184" s="2">
        <v>170</v>
      </c>
      <c r="B184" s="3" t="s">
        <v>17</v>
      </c>
      <c r="C184" s="3" t="s">
        <v>3</v>
      </c>
      <c r="D184" s="3"/>
      <c r="E184" s="17" t="s">
        <v>295</v>
      </c>
      <c r="F184" s="17" t="s">
        <v>8</v>
      </c>
      <c r="G184" s="2" t="s">
        <v>407</v>
      </c>
      <c r="H184" s="16">
        <v>21.37</v>
      </c>
      <c r="I184" s="17">
        <v>1</v>
      </c>
      <c r="J184" s="88" t="s">
        <v>401</v>
      </c>
      <c r="K184" s="89"/>
      <c r="L184" s="89"/>
      <c r="M184" s="89"/>
      <c r="N184" s="90"/>
      <c r="O184" s="18">
        <f t="shared" si="32"/>
        <v>42.74</v>
      </c>
      <c r="P184" s="6"/>
      <c r="Q184" s="16" t="e">
        <f t="shared" si="31"/>
        <v>#DIV/0!</v>
      </c>
      <c r="R184" s="19" t="e">
        <f t="shared" si="27"/>
        <v>#DIV/0!</v>
      </c>
      <c r="S184" s="20" t="e">
        <f t="shared" si="33"/>
        <v>#DIV/0!</v>
      </c>
      <c r="T184" s="21" t="e">
        <f t="shared" si="29"/>
        <v>#DIV/0!</v>
      </c>
      <c r="U184" s="22" t="e">
        <f t="shared" si="30"/>
        <v>#DIV/0!</v>
      </c>
    </row>
    <row r="185" spans="1:21" x14ac:dyDescent="0.15">
      <c r="A185" s="2">
        <v>171</v>
      </c>
      <c r="B185" s="3" t="s">
        <v>17</v>
      </c>
      <c r="C185" s="3" t="s">
        <v>3</v>
      </c>
      <c r="D185" s="3"/>
      <c r="E185" s="17" t="s">
        <v>295</v>
      </c>
      <c r="F185" s="17" t="s">
        <v>422</v>
      </c>
      <c r="G185" s="2" t="s">
        <v>419</v>
      </c>
      <c r="H185" s="16">
        <v>3.42</v>
      </c>
      <c r="I185" s="17">
        <v>1</v>
      </c>
      <c r="J185" s="88" t="s">
        <v>401</v>
      </c>
      <c r="K185" s="89"/>
      <c r="L185" s="89"/>
      <c r="M185" s="89"/>
      <c r="N185" s="90"/>
      <c r="O185" s="18">
        <f t="shared" si="32"/>
        <v>6.84</v>
      </c>
      <c r="P185" s="6"/>
      <c r="Q185" s="16" t="e">
        <f t="shared" si="31"/>
        <v>#DIV/0!</v>
      </c>
      <c r="R185" s="19" t="e">
        <f t="shared" si="27"/>
        <v>#DIV/0!</v>
      </c>
      <c r="S185" s="20" t="e">
        <f t="shared" si="33"/>
        <v>#DIV/0!</v>
      </c>
      <c r="T185" s="21" t="e">
        <f t="shared" si="29"/>
        <v>#DIV/0!</v>
      </c>
      <c r="U185" s="22" t="e">
        <f t="shared" si="30"/>
        <v>#DIV/0!</v>
      </c>
    </row>
    <row r="186" spans="1:21" x14ac:dyDescent="0.15">
      <c r="A186" s="2">
        <v>172</v>
      </c>
      <c r="B186" s="3" t="s">
        <v>17</v>
      </c>
      <c r="C186" s="3" t="s">
        <v>3</v>
      </c>
      <c r="D186" s="3"/>
      <c r="E186" s="17" t="s">
        <v>130</v>
      </c>
      <c r="F186" s="17" t="s">
        <v>367</v>
      </c>
      <c r="G186" s="7"/>
      <c r="H186" s="19"/>
      <c r="I186" s="32"/>
      <c r="J186" s="105"/>
      <c r="K186" s="106"/>
      <c r="L186" s="106"/>
      <c r="M186" s="106"/>
      <c r="N186" s="107"/>
      <c r="O186" s="33"/>
      <c r="P186" s="34"/>
      <c r="Q186" s="19"/>
      <c r="R186" s="19"/>
      <c r="S186" s="20"/>
      <c r="T186" s="35"/>
      <c r="U186" s="36"/>
    </row>
    <row r="187" spans="1:21" x14ac:dyDescent="0.15">
      <c r="A187" s="2">
        <v>173</v>
      </c>
      <c r="B187" s="3" t="s">
        <v>17</v>
      </c>
      <c r="C187" s="3" t="s">
        <v>3</v>
      </c>
      <c r="D187" s="3" t="s">
        <v>303</v>
      </c>
      <c r="E187" s="17" t="s">
        <v>360</v>
      </c>
      <c r="F187" s="17"/>
      <c r="G187" s="44"/>
      <c r="H187" s="19"/>
      <c r="I187" s="32"/>
      <c r="J187" s="105"/>
      <c r="K187" s="106"/>
      <c r="L187" s="106"/>
      <c r="M187" s="106"/>
      <c r="N187" s="107"/>
      <c r="O187" s="33"/>
      <c r="P187" s="34"/>
      <c r="Q187" s="19"/>
      <c r="R187" s="19"/>
      <c r="S187" s="20"/>
      <c r="T187" s="35"/>
      <c r="U187" s="36"/>
    </row>
    <row r="188" spans="1:21" x14ac:dyDescent="0.15">
      <c r="A188" s="2">
        <v>174</v>
      </c>
      <c r="B188" s="3" t="s">
        <v>17</v>
      </c>
      <c r="C188" s="3" t="s">
        <v>10</v>
      </c>
      <c r="D188" s="3" t="s">
        <v>31</v>
      </c>
      <c r="E188" s="17" t="s">
        <v>7</v>
      </c>
      <c r="F188" s="17"/>
      <c r="G188" s="2" t="s">
        <v>407</v>
      </c>
      <c r="H188" s="16">
        <v>1.94</v>
      </c>
      <c r="I188" s="17">
        <v>1</v>
      </c>
      <c r="J188" s="88" t="s">
        <v>401</v>
      </c>
      <c r="K188" s="89"/>
      <c r="L188" s="89"/>
      <c r="M188" s="89"/>
      <c r="N188" s="90"/>
      <c r="O188" s="18">
        <f>IF(I188&gt;0, I188*H188,0)*2</f>
        <v>3.88</v>
      </c>
      <c r="P188" s="6"/>
      <c r="Q188" s="16" t="e">
        <f t="shared" si="31"/>
        <v>#DIV/0!</v>
      </c>
      <c r="R188" s="19" t="e">
        <f t="shared" si="27"/>
        <v>#DIV/0!</v>
      </c>
      <c r="S188" s="20" t="e">
        <f t="shared" si="33"/>
        <v>#DIV/0!</v>
      </c>
      <c r="T188" s="21" t="e">
        <f t="shared" si="29"/>
        <v>#DIV/0!</v>
      </c>
      <c r="U188" s="22" t="e">
        <f t="shared" si="30"/>
        <v>#DIV/0!</v>
      </c>
    </row>
    <row r="189" spans="1:21" x14ac:dyDescent="0.15">
      <c r="A189" s="2">
        <v>175</v>
      </c>
      <c r="B189" s="3" t="s">
        <v>17</v>
      </c>
      <c r="C189" s="3" t="s">
        <v>10</v>
      </c>
      <c r="D189" s="3" t="s">
        <v>32</v>
      </c>
      <c r="E189" s="17" t="s">
        <v>7</v>
      </c>
      <c r="F189" s="17"/>
      <c r="G189" s="2" t="s">
        <v>407</v>
      </c>
      <c r="H189" s="16">
        <v>3.89</v>
      </c>
      <c r="I189" s="17">
        <v>1</v>
      </c>
      <c r="J189" s="88" t="s">
        <v>401</v>
      </c>
      <c r="K189" s="89"/>
      <c r="L189" s="89"/>
      <c r="M189" s="89"/>
      <c r="N189" s="90"/>
      <c r="O189" s="18">
        <f t="shared" ref="O189:O200" si="34">IF(I189&gt;0, I189*H189,0)*2</f>
        <v>7.78</v>
      </c>
      <c r="P189" s="6"/>
      <c r="Q189" s="16" t="e">
        <f t="shared" si="31"/>
        <v>#DIV/0!</v>
      </c>
      <c r="R189" s="19" t="e">
        <f t="shared" si="27"/>
        <v>#DIV/0!</v>
      </c>
      <c r="S189" s="20" t="e">
        <f t="shared" si="33"/>
        <v>#DIV/0!</v>
      </c>
      <c r="T189" s="21" t="e">
        <f t="shared" si="29"/>
        <v>#DIV/0!</v>
      </c>
      <c r="U189" s="22" t="e">
        <f t="shared" si="30"/>
        <v>#DIV/0!</v>
      </c>
    </row>
    <row r="190" spans="1:21" x14ac:dyDescent="0.15">
      <c r="A190" s="2">
        <v>176</v>
      </c>
      <c r="B190" s="3" t="s">
        <v>17</v>
      </c>
      <c r="C190" s="3" t="s">
        <v>10</v>
      </c>
      <c r="D190" s="3" t="s">
        <v>33</v>
      </c>
      <c r="E190" s="17" t="s">
        <v>7</v>
      </c>
      <c r="F190" s="17"/>
      <c r="G190" s="2" t="s">
        <v>407</v>
      </c>
      <c r="H190" s="16">
        <v>3.89</v>
      </c>
      <c r="I190" s="17">
        <v>1</v>
      </c>
      <c r="J190" s="88" t="s">
        <v>401</v>
      </c>
      <c r="K190" s="89"/>
      <c r="L190" s="89"/>
      <c r="M190" s="89"/>
      <c r="N190" s="90"/>
      <c r="O190" s="18">
        <f t="shared" si="34"/>
        <v>7.78</v>
      </c>
      <c r="P190" s="6"/>
      <c r="Q190" s="16" t="e">
        <f t="shared" si="31"/>
        <v>#DIV/0!</v>
      </c>
      <c r="R190" s="19" t="e">
        <f t="shared" si="27"/>
        <v>#DIV/0!</v>
      </c>
      <c r="S190" s="20" t="e">
        <f t="shared" si="33"/>
        <v>#DIV/0!</v>
      </c>
      <c r="T190" s="21" t="e">
        <f t="shared" si="29"/>
        <v>#DIV/0!</v>
      </c>
      <c r="U190" s="22" t="e">
        <f t="shared" si="30"/>
        <v>#DIV/0!</v>
      </c>
    </row>
    <row r="191" spans="1:21" x14ac:dyDescent="0.15">
      <c r="A191" s="2">
        <v>177</v>
      </c>
      <c r="B191" s="3" t="s">
        <v>17</v>
      </c>
      <c r="C191" s="3" t="s">
        <v>10</v>
      </c>
      <c r="D191" s="3" t="s">
        <v>34</v>
      </c>
      <c r="E191" s="17" t="s">
        <v>7</v>
      </c>
      <c r="F191" s="17"/>
      <c r="G191" s="2" t="s">
        <v>407</v>
      </c>
      <c r="H191" s="16">
        <v>3.89</v>
      </c>
      <c r="I191" s="17">
        <v>1</v>
      </c>
      <c r="J191" s="88" t="s">
        <v>401</v>
      </c>
      <c r="K191" s="89"/>
      <c r="L191" s="89"/>
      <c r="M191" s="89"/>
      <c r="N191" s="90"/>
      <c r="O191" s="18">
        <f t="shared" si="34"/>
        <v>7.78</v>
      </c>
      <c r="P191" s="6"/>
      <c r="Q191" s="16" t="e">
        <f t="shared" si="31"/>
        <v>#DIV/0!</v>
      </c>
      <c r="R191" s="19" t="e">
        <f t="shared" si="27"/>
        <v>#DIV/0!</v>
      </c>
      <c r="S191" s="20" t="e">
        <f t="shared" si="33"/>
        <v>#DIV/0!</v>
      </c>
      <c r="T191" s="21" t="e">
        <f t="shared" si="29"/>
        <v>#DIV/0!</v>
      </c>
      <c r="U191" s="22" t="e">
        <f t="shared" si="30"/>
        <v>#DIV/0!</v>
      </c>
    </row>
    <row r="192" spans="1:21" x14ac:dyDescent="0.15">
      <c r="A192" s="2">
        <v>178</v>
      </c>
      <c r="B192" s="3" t="s">
        <v>17</v>
      </c>
      <c r="C192" s="3" t="s">
        <v>10</v>
      </c>
      <c r="D192" s="3" t="s">
        <v>35</v>
      </c>
      <c r="E192" s="17" t="s">
        <v>11</v>
      </c>
      <c r="F192" s="17"/>
      <c r="G192" s="2" t="s">
        <v>407</v>
      </c>
      <c r="H192" s="16">
        <v>1.94</v>
      </c>
      <c r="I192" s="17">
        <v>1</v>
      </c>
      <c r="J192" s="88" t="s">
        <v>401</v>
      </c>
      <c r="K192" s="89"/>
      <c r="L192" s="89"/>
      <c r="M192" s="89"/>
      <c r="N192" s="90"/>
      <c r="O192" s="18">
        <f t="shared" si="34"/>
        <v>3.88</v>
      </c>
      <c r="P192" s="6"/>
      <c r="Q192" s="16" t="e">
        <f t="shared" si="31"/>
        <v>#DIV/0!</v>
      </c>
      <c r="R192" s="19" t="e">
        <f t="shared" si="27"/>
        <v>#DIV/0!</v>
      </c>
      <c r="S192" s="20" t="e">
        <f t="shared" si="33"/>
        <v>#DIV/0!</v>
      </c>
      <c r="T192" s="21" t="e">
        <f t="shared" si="29"/>
        <v>#DIV/0!</v>
      </c>
      <c r="U192" s="22" t="e">
        <f t="shared" si="30"/>
        <v>#DIV/0!</v>
      </c>
    </row>
    <row r="193" spans="1:21" x14ac:dyDescent="0.15">
      <c r="A193" s="2">
        <v>179</v>
      </c>
      <c r="B193" s="3" t="s">
        <v>17</v>
      </c>
      <c r="C193" s="3" t="s">
        <v>10</v>
      </c>
      <c r="D193" s="3" t="s">
        <v>36</v>
      </c>
      <c r="E193" s="17" t="s">
        <v>13</v>
      </c>
      <c r="F193" s="17"/>
      <c r="G193" s="2" t="s">
        <v>407</v>
      </c>
      <c r="H193" s="16">
        <v>3.52</v>
      </c>
      <c r="I193" s="17">
        <v>1</v>
      </c>
      <c r="J193" s="88" t="s">
        <v>401</v>
      </c>
      <c r="K193" s="89"/>
      <c r="L193" s="89"/>
      <c r="M193" s="89"/>
      <c r="N193" s="90"/>
      <c r="O193" s="18">
        <f t="shared" si="34"/>
        <v>7.04</v>
      </c>
      <c r="P193" s="6"/>
      <c r="Q193" s="16" t="e">
        <f t="shared" si="31"/>
        <v>#DIV/0!</v>
      </c>
      <c r="R193" s="19" t="e">
        <f t="shared" si="27"/>
        <v>#DIV/0!</v>
      </c>
      <c r="S193" s="20" t="e">
        <f t="shared" si="33"/>
        <v>#DIV/0!</v>
      </c>
      <c r="T193" s="21" t="e">
        <f t="shared" si="29"/>
        <v>#DIV/0!</v>
      </c>
      <c r="U193" s="22" t="e">
        <f t="shared" si="30"/>
        <v>#DIV/0!</v>
      </c>
    </row>
    <row r="194" spans="1:21" x14ac:dyDescent="0.15">
      <c r="A194" s="2">
        <v>180</v>
      </c>
      <c r="B194" s="3" t="s">
        <v>17</v>
      </c>
      <c r="C194" s="3" t="s">
        <v>10</v>
      </c>
      <c r="D194" s="3" t="s">
        <v>37</v>
      </c>
      <c r="E194" s="17" t="s">
        <v>7</v>
      </c>
      <c r="F194" s="17"/>
      <c r="G194" s="2" t="s">
        <v>407</v>
      </c>
      <c r="H194" s="16">
        <v>3.89</v>
      </c>
      <c r="I194" s="17">
        <v>1</v>
      </c>
      <c r="J194" s="88" t="s">
        <v>401</v>
      </c>
      <c r="K194" s="89"/>
      <c r="L194" s="89"/>
      <c r="M194" s="89"/>
      <c r="N194" s="90"/>
      <c r="O194" s="18">
        <f t="shared" si="34"/>
        <v>7.78</v>
      </c>
      <c r="P194" s="6"/>
      <c r="Q194" s="16" t="e">
        <f t="shared" si="31"/>
        <v>#DIV/0!</v>
      </c>
      <c r="R194" s="19" t="e">
        <f t="shared" si="27"/>
        <v>#DIV/0!</v>
      </c>
      <c r="S194" s="20" t="e">
        <f t="shared" si="33"/>
        <v>#DIV/0!</v>
      </c>
      <c r="T194" s="21" t="e">
        <f t="shared" si="29"/>
        <v>#DIV/0!</v>
      </c>
      <c r="U194" s="22" t="e">
        <f t="shared" si="30"/>
        <v>#DIV/0!</v>
      </c>
    </row>
    <row r="195" spans="1:21" x14ac:dyDescent="0.15">
      <c r="A195" s="2">
        <v>181</v>
      </c>
      <c r="B195" s="3" t="s">
        <v>17</v>
      </c>
      <c r="C195" s="3" t="s">
        <v>10</v>
      </c>
      <c r="D195" s="3" t="s">
        <v>38</v>
      </c>
      <c r="E195" s="17" t="s">
        <v>7</v>
      </c>
      <c r="F195" s="17"/>
      <c r="G195" s="2" t="s">
        <v>407</v>
      </c>
      <c r="H195" s="16">
        <v>3.89</v>
      </c>
      <c r="I195" s="17">
        <v>1</v>
      </c>
      <c r="J195" s="88" t="s">
        <v>401</v>
      </c>
      <c r="K195" s="89"/>
      <c r="L195" s="89"/>
      <c r="M195" s="89"/>
      <c r="N195" s="90"/>
      <c r="O195" s="18">
        <f t="shared" si="34"/>
        <v>7.78</v>
      </c>
      <c r="P195" s="6"/>
      <c r="Q195" s="16" t="e">
        <f t="shared" si="31"/>
        <v>#DIV/0!</v>
      </c>
      <c r="R195" s="19" t="e">
        <f t="shared" si="27"/>
        <v>#DIV/0!</v>
      </c>
      <c r="S195" s="20" t="e">
        <f t="shared" si="33"/>
        <v>#DIV/0!</v>
      </c>
      <c r="T195" s="21" t="e">
        <f t="shared" si="29"/>
        <v>#DIV/0!</v>
      </c>
      <c r="U195" s="22" t="e">
        <f t="shared" si="30"/>
        <v>#DIV/0!</v>
      </c>
    </row>
    <row r="196" spans="1:21" x14ac:dyDescent="0.15">
      <c r="A196" s="2">
        <v>182</v>
      </c>
      <c r="B196" s="3" t="s">
        <v>17</v>
      </c>
      <c r="C196" s="3" t="s">
        <v>10</v>
      </c>
      <c r="D196" s="3" t="s">
        <v>39</v>
      </c>
      <c r="E196" s="17" t="s">
        <v>7</v>
      </c>
      <c r="F196" s="17"/>
      <c r="G196" s="2" t="s">
        <v>407</v>
      </c>
      <c r="H196" s="16">
        <v>3.89</v>
      </c>
      <c r="I196" s="17">
        <v>1</v>
      </c>
      <c r="J196" s="88" t="s">
        <v>401</v>
      </c>
      <c r="K196" s="89"/>
      <c r="L196" s="89"/>
      <c r="M196" s="89"/>
      <c r="N196" s="90"/>
      <c r="O196" s="18">
        <f t="shared" si="34"/>
        <v>7.78</v>
      </c>
      <c r="P196" s="6"/>
      <c r="Q196" s="16" t="e">
        <f t="shared" si="31"/>
        <v>#DIV/0!</v>
      </c>
      <c r="R196" s="19" t="e">
        <f t="shared" si="27"/>
        <v>#DIV/0!</v>
      </c>
      <c r="S196" s="20" t="e">
        <f t="shared" si="33"/>
        <v>#DIV/0!</v>
      </c>
      <c r="T196" s="21" t="e">
        <f t="shared" si="29"/>
        <v>#DIV/0!</v>
      </c>
      <c r="U196" s="22" t="e">
        <f t="shared" si="30"/>
        <v>#DIV/0!</v>
      </c>
    </row>
    <row r="197" spans="1:21" x14ac:dyDescent="0.15">
      <c r="A197" s="2">
        <v>183</v>
      </c>
      <c r="B197" s="3" t="s">
        <v>17</v>
      </c>
      <c r="C197" s="3" t="s">
        <v>10</v>
      </c>
      <c r="D197" s="3" t="s">
        <v>40</v>
      </c>
      <c r="E197" s="17" t="s">
        <v>7</v>
      </c>
      <c r="F197" s="17"/>
      <c r="G197" s="2" t="s">
        <v>407</v>
      </c>
      <c r="H197" s="16">
        <v>3.89</v>
      </c>
      <c r="I197" s="17">
        <v>1</v>
      </c>
      <c r="J197" s="88" t="s">
        <v>401</v>
      </c>
      <c r="K197" s="89"/>
      <c r="L197" s="89"/>
      <c r="M197" s="89"/>
      <c r="N197" s="90"/>
      <c r="O197" s="18">
        <f t="shared" si="34"/>
        <v>7.78</v>
      </c>
      <c r="P197" s="6"/>
      <c r="Q197" s="16" t="e">
        <f t="shared" si="31"/>
        <v>#DIV/0!</v>
      </c>
      <c r="R197" s="19" t="e">
        <f t="shared" si="27"/>
        <v>#DIV/0!</v>
      </c>
      <c r="S197" s="20" t="e">
        <f t="shared" si="33"/>
        <v>#DIV/0!</v>
      </c>
      <c r="T197" s="21" t="e">
        <f t="shared" si="29"/>
        <v>#DIV/0!</v>
      </c>
      <c r="U197" s="22" t="e">
        <f t="shared" si="30"/>
        <v>#DIV/0!</v>
      </c>
    </row>
    <row r="198" spans="1:21" x14ac:dyDescent="0.15">
      <c r="A198" s="2">
        <v>184</v>
      </c>
      <c r="B198" s="3" t="s">
        <v>17</v>
      </c>
      <c r="C198" s="3" t="s">
        <v>10</v>
      </c>
      <c r="D198" s="3" t="s">
        <v>41</v>
      </c>
      <c r="E198" s="17" t="s">
        <v>7</v>
      </c>
      <c r="F198" s="17"/>
      <c r="G198" s="2" t="s">
        <v>407</v>
      </c>
      <c r="H198" s="16">
        <v>3.89</v>
      </c>
      <c r="I198" s="17">
        <v>1</v>
      </c>
      <c r="J198" s="88" t="s">
        <v>401</v>
      </c>
      <c r="K198" s="89"/>
      <c r="L198" s="89"/>
      <c r="M198" s="89"/>
      <c r="N198" s="90"/>
      <c r="O198" s="18">
        <f t="shared" si="34"/>
        <v>7.78</v>
      </c>
      <c r="P198" s="6"/>
      <c r="Q198" s="16" t="e">
        <f t="shared" si="31"/>
        <v>#DIV/0!</v>
      </c>
      <c r="R198" s="19" t="e">
        <f t="shared" si="27"/>
        <v>#DIV/0!</v>
      </c>
      <c r="S198" s="20" t="e">
        <f t="shared" si="33"/>
        <v>#DIV/0!</v>
      </c>
      <c r="T198" s="21" t="e">
        <f t="shared" si="29"/>
        <v>#DIV/0!</v>
      </c>
      <c r="U198" s="22" t="e">
        <f t="shared" si="30"/>
        <v>#DIV/0!</v>
      </c>
    </row>
    <row r="199" spans="1:21" x14ac:dyDescent="0.15">
      <c r="A199" s="2">
        <v>185</v>
      </c>
      <c r="B199" s="3" t="s">
        <v>17</v>
      </c>
      <c r="C199" s="3" t="s">
        <v>10</v>
      </c>
      <c r="D199" s="3" t="s">
        <v>293</v>
      </c>
      <c r="E199" s="17" t="s">
        <v>295</v>
      </c>
      <c r="F199" s="17" t="s">
        <v>8</v>
      </c>
      <c r="G199" s="2" t="s">
        <v>407</v>
      </c>
      <c r="H199" s="16">
        <v>21.37</v>
      </c>
      <c r="I199" s="17">
        <v>1</v>
      </c>
      <c r="J199" s="88" t="s">
        <v>401</v>
      </c>
      <c r="K199" s="89"/>
      <c r="L199" s="89"/>
      <c r="M199" s="89"/>
      <c r="N199" s="90"/>
      <c r="O199" s="18">
        <f t="shared" si="34"/>
        <v>42.74</v>
      </c>
      <c r="P199" s="6"/>
      <c r="Q199" s="16" t="e">
        <f t="shared" si="31"/>
        <v>#DIV/0!</v>
      </c>
      <c r="R199" s="19" t="e">
        <f t="shared" si="27"/>
        <v>#DIV/0!</v>
      </c>
      <c r="S199" s="20" t="e">
        <f t="shared" si="33"/>
        <v>#DIV/0!</v>
      </c>
      <c r="T199" s="21" t="e">
        <f t="shared" si="29"/>
        <v>#DIV/0!</v>
      </c>
      <c r="U199" s="22" t="e">
        <f t="shared" si="30"/>
        <v>#DIV/0!</v>
      </c>
    </row>
    <row r="200" spans="1:21" x14ac:dyDescent="0.15">
      <c r="A200" s="2">
        <v>186</v>
      </c>
      <c r="B200" s="3" t="s">
        <v>17</v>
      </c>
      <c r="C200" s="3" t="s">
        <v>10</v>
      </c>
      <c r="D200" s="3" t="s">
        <v>307</v>
      </c>
      <c r="E200" s="17" t="s">
        <v>295</v>
      </c>
      <c r="F200" s="17" t="s">
        <v>8</v>
      </c>
      <c r="G200" s="2" t="s">
        <v>407</v>
      </c>
      <c r="H200" s="16">
        <v>1.94</v>
      </c>
      <c r="I200" s="17">
        <v>1</v>
      </c>
      <c r="J200" s="88" t="s">
        <v>401</v>
      </c>
      <c r="K200" s="89"/>
      <c r="L200" s="89"/>
      <c r="M200" s="89"/>
      <c r="N200" s="90"/>
      <c r="O200" s="18">
        <f t="shared" si="34"/>
        <v>3.88</v>
      </c>
      <c r="P200" s="6"/>
      <c r="Q200" s="16" t="e">
        <f t="shared" si="31"/>
        <v>#DIV/0!</v>
      </c>
      <c r="R200" s="19" t="e">
        <f t="shared" si="27"/>
        <v>#DIV/0!</v>
      </c>
      <c r="S200" s="20" t="e">
        <f t="shared" si="33"/>
        <v>#DIV/0!</v>
      </c>
      <c r="T200" s="21" t="e">
        <f t="shared" si="29"/>
        <v>#DIV/0!</v>
      </c>
      <c r="U200" s="22" t="e">
        <f t="shared" si="30"/>
        <v>#DIV/0!</v>
      </c>
    </row>
    <row r="201" spans="1:21" x14ac:dyDescent="0.15">
      <c r="A201" s="2">
        <v>187</v>
      </c>
      <c r="B201" s="3" t="s">
        <v>412</v>
      </c>
      <c r="C201" s="3" t="s">
        <v>15</v>
      </c>
      <c r="D201" s="3"/>
      <c r="E201" s="17" t="s">
        <v>130</v>
      </c>
      <c r="F201" s="17" t="s">
        <v>415</v>
      </c>
      <c r="G201" s="7" t="s">
        <v>408</v>
      </c>
      <c r="H201" s="19">
        <v>1.7</v>
      </c>
      <c r="I201" s="32"/>
      <c r="J201" s="105" t="s">
        <v>403</v>
      </c>
      <c r="K201" s="106"/>
      <c r="L201" s="106"/>
      <c r="M201" s="106"/>
      <c r="N201" s="107"/>
      <c r="O201" s="33"/>
      <c r="P201" s="62"/>
      <c r="Q201" s="19"/>
      <c r="R201" s="19"/>
      <c r="S201" s="20"/>
      <c r="T201" s="35"/>
      <c r="U201" s="36"/>
    </row>
    <row r="202" spans="1:21" x14ac:dyDescent="0.15">
      <c r="A202" s="2">
        <v>188</v>
      </c>
      <c r="B202" s="3" t="s">
        <v>412</v>
      </c>
      <c r="C202" s="3" t="s">
        <v>15</v>
      </c>
      <c r="D202" s="3"/>
      <c r="E202" s="17" t="s">
        <v>130</v>
      </c>
      <c r="F202" s="17" t="s">
        <v>416</v>
      </c>
      <c r="G202" s="7" t="s">
        <v>408</v>
      </c>
      <c r="H202" s="19">
        <v>8.1999999999999993</v>
      </c>
      <c r="I202" s="32"/>
      <c r="J202" s="105" t="s">
        <v>403</v>
      </c>
      <c r="K202" s="106"/>
      <c r="L202" s="106"/>
      <c r="M202" s="106"/>
      <c r="N202" s="107"/>
      <c r="O202" s="33"/>
      <c r="P202" s="62"/>
      <c r="Q202" s="19"/>
      <c r="R202" s="19"/>
      <c r="S202" s="20"/>
      <c r="T202" s="35"/>
      <c r="U202" s="36"/>
    </row>
    <row r="203" spans="1:21" x14ac:dyDescent="0.15">
      <c r="A203" s="2">
        <v>189</v>
      </c>
      <c r="B203" s="3" t="s">
        <v>412</v>
      </c>
      <c r="C203" s="3" t="s">
        <v>15</v>
      </c>
      <c r="D203" s="3"/>
      <c r="E203" s="17" t="s">
        <v>130</v>
      </c>
      <c r="F203" s="17" t="s">
        <v>417</v>
      </c>
      <c r="G203" s="7" t="s">
        <v>408</v>
      </c>
      <c r="H203" s="19">
        <v>3.4</v>
      </c>
      <c r="I203" s="32"/>
      <c r="J203" s="105" t="s">
        <v>403</v>
      </c>
      <c r="K203" s="106"/>
      <c r="L203" s="106"/>
      <c r="M203" s="106"/>
      <c r="N203" s="107"/>
      <c r="O203" s="33"/>
      <c r="P203" s="62"/>
      <c r="Q203" s="19"/>
      <c r="R203" s="19"/>
      <c r="S203" s="20"/>
      <c r="T203" s="35"/>
      <c r="U203" s="36"/>
    </row>
    <row r="204" spans="1:21" x14ac:dyDescent="0.15">
      <c r="A204" s="2">
        <v>190</v>
      </c>
      <c r="B204" s="3" t="s">
        <v>412</v>
      </c>
      <c r="C204" s="3" t="s">
        <v>15</v>
      </c>
      <c r="D204" s="3"/>
      <c r="E204" s="17" t="s">
        <v>11</v>
      </c>
      <c r="F204" s="17"/>
      <c r="G204" s="7"/>
      <c r="H204" s="19"/>
      <c r="I204" s="32"/>
      <c r="J204" s="105"/>
      <c r="K204" s="106"/>
      <c r="L204" s="106"/>
      <c r="M204" s="106"/>
      <c r="N204" s="107"/>
      <c r="O204" s="33"/>
      <c r="P204" s="34"/>
      <c r="Q204" s="7"/>
      <c r="R204" s="45"/>
      <c r="S204" s="45"/>
      <c r="T204" s="35"/>
      <c r="U204" s="32"/>
    </row>
    <row r="205" spans="1:21" x14ac:dyDescent="0.15">
      <c r="A205" s="2">
        <v>191</v>
      </c>
      <c r="B205" s="3" t="s">
        <v>412</v>
      </c>
      <c r="C205" s="3" t="s">
        <v>15</v>
      </c>
      <c r="D205" s="3"/>
      <c r="E205" s="17" t="s">
        <v>294</v>
      </c>
      <c r="F205" s="17" t="s">
        <v>4</v>
      </c>
      <c r="G205" s="7" t="s">
        <v>408</v>
      </c>
      <c r="H205" s="19">
        <v>1.5</v>
      </c>
      <c r="I205" s="32"/>
      <c r="J205" s="105" t="s">
        <v>403</v>
      </c>
      <c r="K205" s="106"/>
      <c r="L205" s="106"/>
      <c r="M205" s="106"/>
      <c r="N205" s="107"/>
      <c r="O205" s="33"/>
      <c r="P205" s="62"/>
      <c r="Q205" s="19"/>
      <c r="R205" s="19"/>
      <c r="S205" s="20"/>
      <c r="T205" s="35"/>
      <c r="U205" s="36"/>
    </row>
    <row r="206" spans="1:21" x14ac:dyDescent="0.15">
      <c r="A206" s="2">
        <v>192</v>
      </c>
      <c r="B206" s="3" t="s">
        <v>412</v>
      </c>
      <c r="C206" s="3" t="s">
        <v>15</v>
      </c>
      <c r="D206" s="3"/>
      <c r="E206" s="17" t="s">
        <v>295</v>
      </c>
      <c r="F206" s="17" t="s">
        <v>413</v>
      </c>
      <c r="G206" s="7"/>
      <c r="H206" s="19"/>
      <c r="I206" s="32"/>
      <c r="J206" s="105"/>
      <c r="K206" s="106"/>
      <c r="L206" s="106"/>
      <c r="M206" s="106"/>
      <c r="N206" s="107"/>
      <c r="O206" s="33"/>
      <c r="P206" s="34"/>
      <c r="Q206" s="7"/>
      <c r="R206" s="45"/>
      <c r="S206" s="45"/>
      <c r="T206" s="35"/>
      <c r="U206" s="32"/>
    </row>
    <row r="207" spans="1:21" x14ac:dyDescent="0.15">
      <c r="A207" s="2">
        <v>193</v>
      </c>
      <c r="B207" s="3" t="s">
        <v>412</v>
      </c>
      <c r="C207" s="3" t="s">
        <v>15</v>
      </c>
      <c r="D207" s="3"/>
      <c r="E207" s="17" t="s">
        <v>295</v>
      </c>
      <c r="F207" s="17" t="s">
        <v>414</v>
      </c>
      <c r="G207" s="7"/>
      <c r="H207" s="19"/>
      <c r="I207" s="32"/>
      <c r="J207" s="105"/>
      <c r="K207" s="106"/>
      <c r="L207" s="106"/>
      <c r="M207" s="106"/>
      <c r="N207" s="107"/>
      <c r="O207" s="33"/>
      <c r="P207" s="34"/>
      <c r="Q207" s="7"/>
      <c r="R207" s="45"/>
      <c r="S207" s="45"/>
      <c r="T207" s="35"/>
      <c r="U207" s="32"/>
    </row>
    <row r="208" spans="1:21" x14ac:dyDescent="0.15">
      <c r="A208" s="2">
        <v>194</v>
      </c>
      <c r="B208" s="3" t="s">
        <v>195</v>
      </c>
      <c r="C208" s="3" t="s">
        <v>43</v>
      </c>
      <c r="D208" s="3" t="s">
        <v>196</v>
      </c>
      <c r="E208" s="17" t="s">
        <v>130</v>
      </c>
      <c r="F208" s="17" t="s">
        <v>372</v>
      </c>
      <c r="G208" s="7"/>
      <c r="H208" s="19"/>
      <c r="I208" s="32"/>
      <c r="J208" s="105"/>
      <c r="K208" s="106"/>
      <c r="L208" s="106"/>
      <c r="M208" s="106"/>
      <c r="N208" s="107"/>
      <c r="O208" s="33"/>
      <c r="P208" s="34"/>
      <c r="Q208" s="19"/>
      <c r="R208" s="19"/>
      <c r="S208" s="20"/>
      <c r="T208" s="35"/>
      <c r="U208" s="36"/>
    </row>
    <row r="209" spans="1:21" x14ac:dyDescent="0.15">
      <c r="A209" s="2">
        <v>195</v>
      </c>
      <c r="B209" s="3" t="s">
        <v>195</v>
      </c>
      <c r="C209" s="3" t="s">
        <v>43</v>
      </c>
      <c r="D209" s="3" t="s">
        <v>198</v>
      </c>
      <c r="E209" s="17" t="s">
        <v>130</v>
      </c>
      <c r="F209" s="17" t="s">
        <v>357</v>
      </c>
      <c r="G209" s="2" t="s">
        <v>407</v>
      </c>
      <c r="H209" s="16">
        <v>1.02</v>
      </c>
      <c r="I209" s="17">
        <v>1</v>
      </c>
      <c r="J209" s="88" t="s">
        <v>401</v>
      </c>
      <c r="K209" s="89"/>
      <c r="L209" s="89"/>
      <c r="M209" s="89"/>
      <c r="N209" s="90"/>
      <c r="O209" s="18">
        <f t="shared" ref="O209:O214" si="35">IF(I209&gt;0, I209*H209,0)*2</f>
        <v>2.04</v>
      </c>
      <c r="P209" s="6"/>
      <c r="Q209" s="16" t="e">
        <f t="shared" si="31"/>
        <v>#DIV/0!</v>
      </c>
      <c r="R209" s="19" t="e">
        <f t="shared" si="27"/>
        <v>#DIV/0!</v>
      </c>
      <c r="S209" s="20" t="e">
        <f t="shared" si="33"/>
        <v>#DIV/0!</v>
      </c>
      <c r="T209" s="21" t="e">
        <f t="shared" ref="T209:T226" si="36">Q209</f>
        <v>#DIV/0!</v>
      </c>
      <c r="U209" s="22" t="e">
        <f t="shared" si="30"/>
        <v>#DIV/0!</v>
      </c>
    </row>
    <row r="210" spans="1:21" x14ac:dyDescent="0.15">
      <c r="A210" s="2">
        <v>196</v>
      </c>
      <c r="B210" s="3" t="s">
        <v>195</v>
      </c>
      <c r="C210" s="3" t="s">
        <v>43</v>
      </c>
      <c r="D210" s="3" t="s">
        <v>200</v>
      </c>
      <c r="E210" s="17" t="s">
        <v>130</v>
      </c>
      <c r="F210" s="17" t="s">
        <v>319</v>
      </c>
      <c r="G210" s="2" t="s">
        <v>407</v>
      </c>
      <c r="H210" s="16">
        <v>2.04</v>
      </c>
      <c r="I210" s="17">
        <v>1</v>
      </c>
      <c r="J210" s="88" t="s">
        <v>401</v>
      </c>
      <c r="K210" s="89"/>
      <c r="L210" s="89"/>
      <c r="M210" s="89"/>
      <c r="N210" s="90"/>
      <c r="O210" s="18">
        <f t="shared" si="35"/>
        <v>4.08</v>
      </c>
      <c r="P210" s="6"/>
      <c r="Q210" s="16" t="e">
        <f t="shared" si="31"/>
        <v>#DIV/0!</v>
      </c>
      <c r="R210" s="19" t="e">
        <f t="shared" si="27"/>
        <v>#DIV/0!</v>
      </c>
      <c r="S210" s="20" t="e">
        <f t="shared" si="33"/>
        <v>#DIV/0!</v>
      </c>
      <c r="T210" s="21" t="e">
        <f t="shared" si="36"/>
        <v>#DIV/0!</v>
      </c>
      <c r="U210" s="22" t="e">
        <f t="shared" si="30"/>
        <v>#DIV/0!</v>
      </c>
    </row>
    <row r="211" spans="1:21" x14ac:dyDescent="0.15">
      <c r="A211" s="2">
        <v>197</v>
      </c>
      <c r="B211" s="3" t="s">
        <v>195</v>
      </c>
      <c r="C211" s="3" t="s">
        <v>43</v>
      </c>
      <c r="D211" s="3" t="s">
        <v>201</v>
      </c>
      <c r="E211" s="17" t="s">
        <v>130</v>
      </c>
      <c r="F211" s="17" t="s">
        <v>318</v>
      </c>
      <c r="G211" s="2" t="s">
        <v>407</v>
      </c>
      <c r="H211" s="16">
        <v>1.02</v>
      </c>
      <c r="I211" s="17">
        <v>1</v>
      </c>
      <c r="J211" s="88" t="s">
        <v>401</v>
      </c>
      <c r="K211" s="89"/>
      <c r="L211" s="89"/>
      <c r="M211" s="89"/>
      <c r="N211" s="90"/>
      <c r="O211" s="18">
        <f t="shared" si="35"/>
        <v>2.04</v>
      </c>
      <c r="P211" s="6"/>
      <c r="Q211" s="16" t="e">
        <f t="shared" si="31"/>
        <v>#DIV/0!</v>
      </c>
      <c r="R211" s="19" t="e">
        <f t="shared" si="27"/>
        <v>#DIV/0!</v>
      </c>
      <c r="S211" s="20" t="e">
        <f t="shared" si="33"/>
        <v>#DIV/0!</v>
      </c>
      <c r="T211" s="21" t="e">
        <f t="shared" si="36"/>
        <v>#DIV/0!</v>
      </c>
      <c r="U211" s="22" t="e">
        <f t="shared" si="30"/>
        <v>#DIV/0!</v>
      </c>
    </row>
    <row r="212" spans="1:21" x14ac:dyDescent="0.15">
      <c r="A212" s="2">
        <v>198</v>
      </c>
      <c r="B212" s="3" t="s">
        <v>195</v>
      </c>
      <c r="C212" s="3" t="s">
        <v>43</v>
      </c>
      <c r="D212" s="3" t="s">
        <v>202</v>
      </c>
      <c r="E212" s="17" t="s">
        <v>130</v>
      </c>
      <c r="F212" s="17" t="s">
        <v>320</v>
      </c>
      <c r="G212" s="2" t="s">
        <v>407</v>
      </c>
      <c r="H212" s="16">
        <v>2.04</v>
      </c>
      <c r="I212" s="17">
        <v>1</v>
      </c>
      <c r="J212" s="88" t="s">
        <v>401</v>
      </c>
      <c r="K212" s="89"/>
      <c r="L212" s="89"/>
      <c r="M212" s="89"/>
      <c r="N212" s="90"/>
      <c r="O212" s="18">
        <f t="shared" si="35"/>
        <v>4.08</v>
      </c>
      <c r="P212" s="6"/>
      <c r="Q212" s="16" t="e">
        <f t="shared" si="31"/>
        <v>#DIV/0!</v>
      </c>
      <c r="R212" s="19" t="e">
        <f t="shared" ref="R212:R226" si="37">IF(I212&gt;0, H212/(P212/60),0)</f>
        <v>#DIV/0!</v>
      </c>
      <c r="S212" s="20" t="e">
        <f t="shared" ref="S212:S226" si="38">($U$9/60)*R212</f>
        <v>#DIV/0!</v>
      </c>
      <c r="T212" s="21" t="e">
        <f t="shared" si="36"/>
        <v>#DIV/0!</v>
      </c>
      <c r="U212" s="22" t="e">
        <f t="shared" ref="U212:U226" si="39">T212*$U$9</f>
        <v>#DIV/0!</v>
      </c>
    </row>
    <row r="213" spans="1:21" x14ac:dyDescent="0.15">
      <c r="A213" s="2">
        <v>199</v>
      </c>
      <c r="B213" s="3" t="s">
        <v>195</v>
      </c>
      <c r="C213" s="3" t="s">
        <v>43</v>
      </c>
      <c r="D213" s="3" t="s">
        <v>203</v>
      </c>
      <c r="E213" s="17" t="s">
        <v>130</v>
      </c>
      <c r="F213" s="17" t="s">
        <v>325</v>
      </c>
      <c r="G213" s="2" t="s">
        <v>407</v>
      </c>
      <c r="H213" s="16">
        <v>2.04</v>
      </c>
      <c r="I213" s="17">
        <v>1</v>
      </c>
      <c r="J213" s="88" t="s">
        <v>401</v>
      </c>
      <c r="K213" s="89"/>
      <c r="L213" s="89"/>
      <c r="M213" s="89"/>
      <c r="N213" s="90"/>
      <c r="O213" s="18">
        <f t="shared" si="35"/>
        <v>4.08</v>
      </c>
      <c r="P213" s="6"/>
      <c r="Q213" s="16" t="e">
        <f t="shared" si="31"/>
        <v>#DIV/0!</v>
      </c>
      <c r="R213" s="19" t="e">
        <f t="shared" si="37"/>
        <v>#DIV/0!</v>
      </c>
      <c r="S213" s="20" t="e">
        <f t="shared" si="38"/>
        <v>#DIV/0!</v>
      </c>
      <c r="T213" s="21" t="e">
        <f t="shared" si="36"/>
        <v>#DIV/0!</v>
      </c>
      <c r="U213" s="22" t="e">
        <f t="shared" si="39"/>
        <v>#DIV/0!</v>
      </c>
    </row>
    <row r="214" spans="1:21" x14ac:dyDescent="0.15">
      <c r="A214" s="2">
        <v>200</v>
      </c>
      <c r="B214" s="3" t="s">
        <v>195</v>
      </c>
      <c r="C214" s="3" t="s">
        <v>43</v>
      </c>
      <c r="D214" s="3" t="s">
        <v>204</v>
      </c>
      <c r="E214" s="17" t="s">
        <v>130</v>
      </c>
      <c r="F214" s="17" t="s">
        <v>326</v>
      </c>
      <c r="G214" s="2" t="s">
        <v>407</v>
      </c>
      <c r="H214" s="16">
        <v>2.04</v>
      </c>
      <c r="I214" s="17">
        <v>1</v>
      </c>
      <c r="J214" s="88" t="s">
        <v>401</v>
      </c>
      <c r="K214" s="89"/>
      <c r="L214" s="89"/>
      <c r="M214" s="89"/>
      <c r="N214" s="90"/>
      <c r="O214" s="18">
        <f t="shared" si="35"/>
        <v>4.08</v>
      </c>
      <c r="P214" s="6"/>
      <c r="Q214" s="16" t="e">
        <f t="shared" si="31"/>
        <v>#DIV/0!</v>
      </c>
      <c r="R214" s="19" t="e">
        <f t="shared" si="37"/>
        <v>#DIV/0!</v>
      </c>
      <c r="S214" s="20" t="e">
        <f t="shared" si="38"/>
        <v>#DIV/0!</v>
      </c>
      <c r="T214" s="21" t="e">
        <f t="shared" si="36"/>
        <v>#DIV/0!</v>
      </c>
      <c r="U214" s="22" t="e">
        <f t="shared" si="39"/>
        <v>#DIV/0!</v>
      </c>
    </row>
    <row r="215" spans="1:21" x14ac:dyDescent="0.15">
      <c r="A215" s="2">
        <v>201</v>
      </c>
      <c r="B215" s="3" t="s">
        <v>195</v>
      </c>
      <c r="C215" s="3" t="s">
        <v>43</v>
      </c>
      <c r="D215" s="3" t="s">
        <v>205</v>
      </c>
      <c r="E215" s="17" t="s">
        <v>130</v>
      </c>
      <c r="F215" s="17" t="s">
        <v>373</v>
      </c>
      <c r="G215" s="7"/>
      <c r="H215" s="19"/>
      <c r="I215" s="32"/>
      <c r="J215" s="105"/>
      <c r="K215" s="106"/>
      <c r="L215" s="106"/>
      <c r="M215" s="106"/>
      <c r="N215" s="107"/>
      <c r="O215" s="33"/>
      <c r="P215" s="34"/>
      <c r="Q215" s="19"/>
      <c r="R215" s="19"/>
      <c r="S215" s="20"/>
      <c r="T215" s="35"/>
      <c r="U215" s="36"/>
    </row>
    <row r="216" spans="1:21" x14ac:dyDescent="0.15">
      <c r="A216" s="2">
        <v>202</v>
      </c>
      <c r="B216" s="3" t="s">
        <v>195</v>
      </c>
      <c r="C216" s="3" t="s">
        <v>43</v>
      </c>
      <c r="D216" s="3" t="s">
        <v>327</v>
      </c>
      <c r="E216" s="17" t="s">
        <v>130</v>
      </c>
      <c r="F216" s="17" t="s">
        <v>374</v>
      </c>
      <c r="G216" s="7"/>
      <c r="H216" s="19"/>
      <c r="I216" s="32"/>
      <c r="J216" s="105"/>
      <c r="K216" s="106"/>
      <c r="L216" s="106"/>
      <c r="M216" s="106"/>
      <c r="N216" s="107"/>
      <c r="O216" s="33"/>
      <c r="P216" s="34"/>
      <c r="Q216" s="19"/>
      <c r="R216" s="19"/>
      <c r="S216" s="20"/>
      <c r="T216" s="35"/>
      <c r="U216" s="36"/>
    </row>
    <row r="217" spans="1:21" x14ac:dyDescent="0.15">
      <c r="A217" s="2">
        <v>203</v>
      </c>
      <c r="B217" s="3" t="s">
        <v>195</v>
      </c>
      <c r="C217" s="3" t="s">
        <v>43</v>
      </c>
      <c r="D217" s="3" t="s">
        <v>328</v>
      </c>
      <c r="E217" s="17" t="s">
        <v>130</v>
      </c>
      <c r="F217" s="17" t="s">
        <v>391</v>
      </c>
      <c r="G217" s="2" t="s">
        <v>407</v>
      </c>
      <c r="H217" s="16">
        <v>1.02</v>
      </c>
      <c r="I217" s="17">
        <v>1</v>
      </c>
      <c r="J217" s="88" t="s">
        <v>401</v>
      </c>
      <c r="K217" s="89"/>
      <c r="L217" s="89"/>
      <c r="M217" s="89"/>
      <c r="N217" s="90"/>
      <c r="O217" s="18">
        <f>IF(I217&gt;0, I217*H217,0)*2</f>
        <v>2.04</v>
      </c>
      <c r="P217" s="6"/>
      <c r="Q217" s="16" t="e">
        <f t="shared" ref="Q217:Q256" si="40">O217/P217</f>
        <v>#DIV/0!</v>
      </c>
      <c r="R217" s="19" t="e">
        <f t="shared" si="37"/>
        <v>#DIV/0!</v>
      </c>
      <c r="S217" s="20" t="e">
        <f t="shared" si="38"/>
        <v>#DIV/0!</v>
      </c>
      <c r="T217" s="21" t="e">
        <f t="shared" si="36"/>
        <v>#DIV/0!</v>
      </c>
      <c r="U217" s="22" t="e">
        <f t="shared" si="39"/>
        <v>#DIV/0!</v>
      </c>
    </row>
    <row r="218" spans="1:21" x14ac:dyDescent="0.15">
      <c r="A218" s="2">
        <v>204</v>
      </c>
      <c r="B218" s="3" t="s">
        <v>195</v>
      </c>
      <c r="C218" s="3" t="s">
        <v>43</v>
      </c>
      <c r="D218" s="3" t="s">
        <v>206</v>
      </c>
      <c r="E218" s="17" t="s">
        <v>130</v>
      </c>
      <c r="F218" s="17" t="s">
        <v>329</v>
      </c>
      <c r="G218" s="2" t="s">
        <v>407</v>
      </c>
      <c r="H218" s="16">
        <v>1.02</v>
      </c>
      <c r="I218" s="17">
        <v>1</v>
      </c>
      <c r="J218" s="88" t="s">
        <v>401</v>
      </c>
      <c r="K218" s="89"/>
      <c r="L218" s="89"/>
      <c r="M218" s="89"/>
      <c r="N218" s="90"/>
      <c r="O218" s="18">
        <f>IF(I218&gt;0, I218*H218,0)*2</f>
        <v>2.04</v>
      </c>
      <c r="P218" s="6"/>
      <c r="Q218" s="16" t="e">
        <f t="shared" si="40"/>
        <v>#DIV/0!</v>
      </c>
      <c r="R218" s="19" t="e">
        <f t="shared" si="37"/>
        <v>#DIV/0!</v>
      </c>
      <c r="S218" s="20" t="e">
        <f t="shared" si="38"/>
        <v>#DIV/0!</v>
      </c>
      <c r="T218" s="21" t="e">
        <f t="shared" si="36"/>
        <v>#DIV/0!</v>
      </c>
      <c r="U218" s="22" t="e">
        <f t="shared" si="39"/>
        <v>#DIV/0!</v>
      </c>
    </row>
    <row r="219" spans="1:21" x14ac:dyDescent="0.15">
      <c r="A219" s="2">
        <v>205</v>
      </c>
      <c r="B219" s="3" t="s">
        <v>195</v>
      </c>
      <c r="C219" s="3" t="s">
        <v>43</v>
      </c>
      <c r="D219" s="3" t="s">
        <v>207</v>
      </c>
      <c r="E219" s="17" t="s">
        <v>294</v>
      </c>
      <c r="F219" s="17" t="s">
        <v>330</v>
      </c>
      <c r="G219" s="2" t="s">
        <v>407</v>
      </c>
      <c r="H219" s="16">
        <v>1.02</v>
      </c>
      <c r="I219" s="17">
        <v>1</v>
      </c>
      <c r="J219" s="88" t="s">
        <v>401</v>
      </c>
      <c r="K219" s="89"/>
      <c r="L219" s="89"/>
      <c r="M219" s="89"/>
      <c r="N219" s="90"/>
      <c r="O219" s="18">
        <f>IF(I219&gt;0, I219*H219,0)*2</f>
        <v>2.04</v>
      </c>
      <c r="P219" s="6"/>
      <c r="Q219" s="16" t="e">
        <f t="shared" si="40"/>
        <v>#DIV/0!</v>
      </c>
      <c r="R219" s="19" t="e">
        <f t="shared" si="37"/>
        <v>#DIV/0!</v>
      </c>
      <c r="S219" s="20" t="e">
        <f t="shared" si="38"/>
        <v>#DIV/0!</v>
      </c>
      <c r="T219" s="21" t="e">
        <f t="shared" si="36"/>
        <v>#DIV/0!</v>
      </c>
      <c r="U219" s="22" t="e">
        <f t="shared" si="39"/>
        <v>#DIV/0!</v>
      </c>
    </row>
    <row r="220" spans="1:21" x14ac:dyDescent="0.15">
      <c r="A220" s="2">
        <v>206</v>
      </c>
      <c r="B220" s="3" t="s">
        <v>195</v>
      </c>
      <c r="C220" s="3" t="s">
        <v>43</v>
      </c>
      <c r="D220" s="3" t="s">
        <v>208</v>
      </c>
      <c r="E220" s="17" t="s">
        <v>130</v>
      </c>
      <c r="F220" s="17" t="s">
        <v>331</v>
      </c>
      <c r="G220" s="2" t="s">
        <v>407</v>
      </c>
      <c r="H220" s="16">
        <v>2.04</v>
      </c>
      <c r="I220" s="17">
        <v>1</v>
      </c>
      <c r="J220" s="88" t="s">
        <v>401</v>
      </c>
      <c r="K220" s="89"/>
      <c r="L220" s="89"/>
      <c r="M220" s="89"/>
      <c r="N220" s="90"/>
      <c r="O220" s="18">
        <f>IF(I220&gt;0, I220*H220,0)*2</f>
        <v>4.08</v>
      </c>
      <c r="P220" s="6"/>
      <c r="Q220" s="16" t="e">
        <f t="shared" si="40"/>
        <v>#DIV/0!</v>
      </c>
      <c r="R220" s="19" t="e">
        <f t="shared" si="37"/>
        <v>#DIV/0!</v>
      </c>
      <c r="S220" s="20" t="e">
        <f t="shared" si="38"/>
        <v>#DIV/0!</v>
      </c>
      <c r="T220" s="21" t="e">
        <f t="shared" si="36"/>
        <v>#DIV/0!</v>
      </c>
      <c r="U220" s="22" t="e">
        <f t="shared" si="39"/>
        <v>#DIV/0!</v>
      </c>
    </row>
    <row r="221" spans="1:21" x14ac:dyDescent="0.15">
      <c r="A221" s="2">
        <v>207</v>
      </c>
      <c r="B221" s="3" t="s">
        <v>195</v>
      </c>
      <c r="C221" s="3" t="s">
        <v>43</v>
      </c>
      <c r="D221" s="3" t="s">
        <v>332</v>
      </c>
      <c r="E221" s="17" t="s">
        <v>130</v>
      </c>
      <c r="F221" s="17" t="s">
        <v>375</v>
      </c>
      <c r="G221" s="2" t="s">
        <v>407</v>
      </c>
      <c r="H221" s="16">
        <v>1.02</v>
      </c>
      <c r="I221" s="17">
        <v>1</v>
      </c>
      <c r="J221" s="88" t="s">
        <v>401</v>
      </c>
      <c r="K221" s="89"/>
      <c r="L221" s="89"/>
      <c r="M221" s="89"/>
      <c r="N221" s="90"/>
      <c r="O221" s="18">
        <f>IF(I221&gt;0, I221*H221,0)*2</f>
        <v>2.04</v>
      </c>
      <c r="P221" s="6"/>
      <c r="Q221" s="16" t="e">
        <f t="shared" si="40"/>
        <v>#DIV/0!</v>
      </c>
      <c r="R221" s="19" t="e">
        <f t="shared" si="37"/>
        <v>#DIV/0!</v>
      </c>
      <c r="S221" s="20" t="e">
        <f t="shared" si="38"/>
        <v>#DIV/0!</v>
      </c>
      <c r="T221" s="21" t="e">
        <f t="shared" si="36"/>
        <v>#DIV/0!</v>
      </c>
      <c r="U221" s="22" t="e">
        <f t="shared" si="39"/>
        <v>#DIV/0!</v>
      </c>
    </row>
    <row r="222" spans="1:21" x14ac:dyDescent="0.15">
      <c r="A222" s="2">
        <v>208</v>
      </c>
      <c r="B222" s="3" t="s">
        <v>195</v>
      </c>
      <c r="C222" s="3" t="s">
        <v>43</v>
      </c>
      <c r="D222" s="3" t="s">
        <v>333</v>
      </c>
      <c r="E222" s="17" t="s">
        <v>130</v>
      </c>
      <c r="F222" s="17" t="s">
        <v>375</v>
      </c>
      <c r="G222" s="7"/>
      <c r="H222" s="19"/>
      <c r="I222" s="32"/>
      <c r="J222" s="105"/>
      <c r="K222" s="106"/>
      <c r="L222" s="106"/>
      <c r="M222" s="106"/>
      <c r="N222" s="107"/>
      <c r="O222" s="33"/>
      <c r="P222" s="34"/>
      <c r="Q222" s="19"/>
      <c r="R222" s="19"/>
      <c r="S222" s="20"/>
      <c r="T222" s="35"/>
      <c r="U222" s="36"/>
    </row>
    <row r="223" spans="1:21" x14ac:dyDescent="0.15">
      <c r="A223" s="2">
        <v>209</v>
      </c>
      <c r="B223" s="3" t="s">
        <v>195</v>
      </c>
      <c r="C223" s="3" t="s">
        <v>43</v>
      </c>
      <c r="D223" s="3" t="s">
        <v>209</v>
      </c>
      <c r="E223" s="17" t="s">
        <v>130</v>
      </c>
      <c r="F223" s="17" t="s">
        <v>369</v>
      </c>
      <c r="G223" s="2" t="s">
        <v>407</v>
      </c>
      <c r="H223" s="16">
        <v>1.02</v>
      </c>
      <c r="I223" s="17">
        <v>1</v>
      </c>
      <c r="J223" s="88" t="s">
        <v>401</v>
      </c>
      <c r="K223" s="89"/>
      <c r="L223" s="89"/>
      <c r="M223" s="89"/>
      <c r="N223" s="90"/>
      <c r="O223" s="18">
        <f>IF(I223&gt;0, I223*H223,0)*2</f>
        <v>2.04</v>
      </c>
      <c r="P223" s="6"/>
      <c r="Q223" s="16" t="e">
        <f>O223/P223</f>
        <v>#DIV/0!</v>
      </c>
      <c r="R223" s="19" t="e">
        <f t="shared" si="37"/>
        <v>#DIV/0!</v>
      </c>
      <c r="S223" s="20" t="e">
        <f t="shared" si="38"/>
        <v>#DIV/0!</v>
      </c>
      <c r="T223" s="21" t="e">
        <f t="shared" si="36"/>
        <v>#DIV/0!</v>
      </c>
      <c r="U223" s="22" t="e">
        <f t="shared" si="39"/>
        <v>#DIV/0!</v>
      </c>
    </row>
    <row r="224" spans="1:21" x14ac:dyDescent="0.15">
      <c r="A224" s="2">
        <v>210</v>
      </c>
      <c r="B224" s="3" t="s">
        <v>195</v>
      </c>
      <c r="C224" s="3" t="s">
        <v>43</v>
      </c>
      <c r="D224" s="3" t="s">
        <v>321</v>
      </c>
      <c r="E224" s="17" t="s">
        <v>295</v>
      </c>
      <c r="F224" s="17" t="s">
        <v>380</v>
      </c>
      <c r="G224" s="7"/>
      <c r="H224" s="19"/>
      <c r="I224" s="32"/>
      <c r="J224" s="105"/>
      <c r="K224" s="106"/>
      <c r="L224" s="106"/>
      <c r="M224" s="106"/>
      <c r="N224" s="107"/>
      <c r="O224" s="33"/>
      <c r="P224" s="34"/>
      <c r="Q224" s="19"/>
      <c r="R224" s="19"/>
      <c r="S224" s="20"/>
      <c r="T224" s="35"/>
      <c r="U224" s="36"/>
    </row>
    <row r="225" spans="1:21" x14ac:dyDescent="0.15">
      <c r="A225" s="2">
        <v>211</v>
      </c>
      <c r="B225" s="3" t="s">
        <v>195</v>
      </c>
      <c r="C225" s="3" t="s">
        <v>43</v>
      </c>
      <c r="D225" s="3" t="s">
        <v>322</v>
      </c>
      <c r="E225" s="17" t="s">
        <v>295</v>
      </c>
      <c r="F225" s="17" t="s">
        <v>8</v>
      </c>
      <c r="G225" s="7"/>
      <c r="H225" s="19"/>
      <c r="I225" s="32"/>
      <c r="J225" s="105"/>
      <c r="K225" s="106"/>
      <c r="L225" s="106"/>
      <c r="M225" s="106"/>
      <c r="N225" s="107"/>
      <c r="O225" s="33"/>
      <c r="P225" s="34"/>
      <c r="Q225" s="19"/>
      <c r="R225" s="19"/>
      <c r="S225" s="20"/>
      <c r="T225" s="35"/>
      <c r="U225" s="36"/>
    </row>
    <row r="226" spans="1:21" x14ac:dyDescent="0.15">
      <c r="A226" s="2">
        <v>212</v>
      </c>
      <c r="B226" s="3" t="s">
        <v>195</v>
      </c>
      <c r="C226" s="3" t="s">
        <v>43</v>
      </c>
      <c r="D226" s="3" t="s">
        <v>323</v>
      </c>
      <c r="E226" s="17" t="s">
        <v>295</v>
      </c>
      <c r="F226" s="17" t="s">
        <v>8</v>
      </c>
      <c r="G226" s="2" t="s">
        <v>407</v>
      </c>
      <c r="H226" s="16">
        <v>1.25</v>
      </c>
      <c r="I226" s="17">
        <v>1</v>
      </c>
      <c r="J226" s="88" t="s">
        <v>401</v>
      </c>
      <c r="K226" s="89"/>
      <c r="L226" s="89"/>
      <c r="M226" s="89"/>
      <c r="N226" s="90"/>
      <c r="O226" s="18">
        <f>IF(I226&gt;0, I226*H226,0)*2</f>
        <v>2.5</v>
      </c>
      <c r="P226" s="6"/>
      <c r="Q226" s="16" t="e">
        <f t="shared" si="40"/>
        <v>#DIV/0!</v>
      </c>
      <c r="R226" s="19" t="e">
        <f t="shared" si="37"/>
        <v>#DIV/0!</v>
      </c>
      <c r="S226" s="20" t="e">
        <f t="shared" si="38"/>
        <v>#DIV/0!</v>
      </c>
      <c r="T226" s="21" t="e">
        <f t="shared" si="36"/>
        <v>#DIV/0!</v>
      </c>
      <c r="U226" s="22" t="e">
        <f t="shared" si="39"/>
        <v>#DIV/0!</v>
      </c>
    </row>
    <row r="227" spans="1:21" x14ac:dyDescent="0.15">
      <c r="A227" s="2">
        <v>213</v>
      </c>
      <c r="B227" s="3" t="s">
        <v>195</v>
      </c>
      <c r="C227" s="3" t="s">
        <v>43</v>
      </c>
      <c r="D227" s="3" t="s">
        <v>324</v>
      </c>
      <c r="E227" s="17" t="s">
        <v>295</v>
      </c>
      <c r="F227" s="17" t="s">
        <v>8</v>
      </c>
      <c r="G227" s="7"/>
      <c r="H227" s="19"/>
      <c r="I227" s="32"/>
      <c r="J227" s="105"/>
      <c r="K227" s="106"/>
      <c r="L227" s="106"/>
      <c r="M227" s="106"/>
      <c r="N227" s="107"/>
      <c r="O227" s="33"/>
      <c r="P227" s="34"/>
      <c r="Q227" s="19"/>
      <c r="R227" s="19"/>
      <c r="S227" s="20"/>
      <c r="T227" s="35"/>
      <c r="U227" s="36"/>
    </row>
    <row r="228" spans="1:21" x14ac:dyDescent="0.15">
      <c r="A228" s="2">
        <v>214</v>
      </c>
      <c r="B228" s="3" t="s">
        <v>195</v>
      </c>
      <c r="C228" s="3" t="s">
        <v>3</v>
      </c>
      <c r="D228" s="3" t="s">
        <v>334</v>
      </c>
      <c r="E228" s="17" t="s">
        <v>130</v>
      </c>
      <c r="F228" s="17"/>
      <c r="G228" s="7" t="s">
        <v>407</v>
      </c>
      <c r="H228" s="19">
        <v>1.93</v>
      </c>
      <c r="I228" s="32"/>
      <c r="J228" s="105" t="s">
        <v>403</v>
      </c>
      <c r="K228" s="106"/>
      <c r="L228" s="106"/>
      <c r="M228" s="106"/>
      <c r="N228" s="107"/>
      <c r="O228" s="33"/>
      <c r="P228" s="34"/>
      <c r="Q228" s="19"/>
      <c r="R228" s="19"/>
      <c r="S228" s="20"/>
      <c r="T228" s="35"/>
      <c r="U228" s="36"/>
    </row>
    <row r="229" spans="1:21" x14ac:dyDescent="0.15">
      <c r="A229" s="2">
        <v>215</v>
      </c>
      <c r="B229" s="3" t="s">
        <v>195</v>
      </c>
      <c r="C229" s="3" t="s">
        <v>3</v>
      </c>
      <c r="D229" s="3" t="s">
        <v>335</v>
      </c>
      <c r="E229" s="17" t="s">
        <v>294</v>
      </c>
      <c r="F229" s="17" t="s">
        <v>399</v>
      </c>
      <c r="G229" s="7"/>
      <c r="H229" s="19"/>
      <c r="I229" s="32"/>
      <c r="J229" s="105"/>
      <c r="K229" s="106"/>
      <c r="L229" s="106"/>
      <c r="M229" s="106"/>
      <c r="N229" s="107"/>
      <c r="O229" s="33"/>
      <c r="P229" s="34"/>
      <c r="Q229" s="19"/>
      <c r="R229" s="19"/>
      <c r="S229" s="20"/>
      <c r="T229" s="35"/>
      <c r="U229" s="36"/>
    </row>
    <row r="230" spans="1:21" x14ac:dyDescent="0.15">
      <c r="A230" s="2">
        <v>216</v>
      </c>
      <c r="B230" s="3" t="s">
        <v>195</v>
      </c>
      <c r="C230" s="3" t="s">
        <v>3</v>
      </c>
      <c r="D230" s="3" t="s">
        <v>336</v>
      </c>
      <c r="E230" s="17" t="s">
        <v>294</v>
      </c>
      <c r="F230" s="17" t="s">
        <v>289</v>
      </c>
      <c r="G230" s="2" t="s">
        <v>407</v>
      </c>
      <c r="H230" s="16">
        <v>3.85</v>
      </c>
      <c r="I230" s="17">
        <v>1</v>
      </c>
      <c r="J230" s="88" t="s">
        <v>401</v>
      </c>
      <c r="K230" s="89"/>
      <c r="L230" s="89"/>
      <c r="M230" s="89"/>
      <c r="N230" s="90"/>
      <c r="O230" s="18">
        <f>IF(I230&gt;0, I230*H230,0)*2</f>
        <v>7.7</v>
      </c>
      <c r="P230" s="6"/>
      <c r="Q230" s="16" t="e">
        <f t="shared" si="40"/>
        <v>#DIV/0!</v>
      </c>
      <c r="R230" s="19" t="e">
        <f>IF(I230&gt;0, H230/(P230/60),0)</f>
        <v>#DIV/0!</v>
      </c>
      <c r="S230" s="20" t="e">
        <f>($U$9/60)*R230</f>
        <v>#DIV/0!</v>
      </c>
      <c r="T230" s="21" t="e">
        <f>Q230</f>
        <v>#DIV/0!</v>
      </c>
      <c r="U230" s="22" t="e">
        <f>T230*$U$9</f>
        <v>#DIV/0!</v>
      </c>
    </row>
    <row r="231" spans="1:21" x14ac:dyDescent="0.15">
      <c r="A231" s="2">
        <v>217</v>
      </c>
      <c r="B231" s="3" t="s">
        <v>195</v>
      </c>
      <c r="C231" s="3" t="s">
        <v>3</v>
      </c>
      <c r="D231" s="3" t="s">
        <v>210</v>
      </c>
      <c r="E231" s="17" t="s">
        <v>7</v>
      </c>
      <c r="F231" s="17"/>
      <c r="G231" s="2" t="s">
        <v>407</v>
      </c>
      <c r="H231" s="16">
        <v>3.85</v>
      </c>
      <c r="I231" s="17">
        <v>1</v>
      </c>
      <c r="J231" s="88" t="s">
        <v>401</v>
      </c>
      <c r="K231" s="89"/>
      <c r="L231" s="89"/>
      <c r="M231" s="89"/>
      <c r="N231" s="90"/>
      <c r="O231" s="18">
        <f>IF(I231&gt;0, I231*H231,0)*2</f>
        <v>7.7</v>
      </c>
      <c r="P231" s="6"/>
      <c r="Q231" s="16" t="e">
        <f t="shared" si="40"/>
        <v>#DIV/0!</v>
      </c>
      <c r="R231" s="19" t="e">
        <f>IF(I231&gt;0, H231/(P231/60),0)</f>
        <v>#DIV/0!</v>
      </c>
      <c r="S231" s="20" t="e">
        <f>($U$9/60)*R231</f>
        <v>#DIV/0!</v>
      </c>
      <c r="T231" s="21" t="e">
        <f>Q231</f>
        <v>#DIV/0!</v>
      </c>
      <c r="U231" s="22" t="e">
        <f>T231*$U$9</f>
        <v>#DIV/0!</v>
      </c>
    </row>
    <row r="232" spans="1:21" x14ac:dyDescent="0.15">
      <c r="A232" s="2">
        <v>218</v>
      </c>
      <c r="B232" s="3" t="s">
        <v>195</v>
      </c>
      <c r="C232" s="3" t="s">
        <v>3</v>
      </c>
      <c r="D232" s="3" t="s">
        <v>337</v>
      </c>
      <c r="E232" s="17" t="s">
        <v>294</v>
      </c>
      <c r="F232" s="17" t="s">
        <v>400</v>
      </c>
      <c r="G232" s="7"/>
      <c r="H232" s="19"/>
      <c r="I232" s="32"/>
      <c r="J232" s="105"/>
      <c r="K232" s="106"/>
      <c r="L232" s="106"/>
      <c r="M232" s="106"/>
      <c r="N232" s="107"/>
      <c r="O232" s="33"/>
      <c r="P232" s="34"/>
      <c r="Q232" s="19"/>
      <c r="R232" s="19"/>
      <c r="S232" s="20"/>
      <c r="T232" s="35"/>
      <c r="U232" s="36"/>
    </row>
    <row r="233" spans="1:21" x14ac:dyDescent="0.15">
      <c r="A233" s="2">
        <v>219</v>
      </c>
      <c r="B233" s="3" t="s">
        <v>195</v>
      </c>
      <c r="C233" s="3" t="s">
        <v>3</v>
      </c>
      <c r="D233" s="3" t="s">
        <v>338</v>
      </c>
      <c r="E233" s="17" t="s">
        <v>294</v>
      </c>
      <c r="F233" s="17" t="s">
        <v>288</v>
      </c>
      <c r="G233" s="2" t="s">
        <v>407</v>
      </c>
      <c r="H233" s="16">
        <v>1.93</v>
      </c>
      <c r="I233" s="17">
        <v>1</v>
      </c>
      <c r="J233" s="88" t="s">
        <v>401</v>
      </c>
      <c r="K233" s="89"/>
      <c r="L233" s="89"/>
      <c r="M233" s="89"/>
      <c r="N233" s="90"/>
      <c r="O233" s="18">
        <f>IF(I233&gt;0, I233*H233,0)*2</f>
        <v>3.86</v>
      </c>
      <c r="P233" s="6"/>
      <c r="Q233" s="16" t="e">
        <f t="shared" si="40"/>
        <v>#DIV/0!</v>
      </c>
      <c r="R233" s="19" t="e">
        <f>IF(I233&gt;0, H233/(P233/60),0)</f>
        <v>#DIV/0!</v>
      </c>
      <c r="S233" s="20" t="e">
        <f>($U$9/60)*R233</f>
        <v>#DIV/0!</v>
      </c>
      <c r="T233" s="21" t="e">
        <f>Q233</f>
        <v>#DIV/0!</v>
      </c>
      <c r="U233" s="22" t="e">
        <f>T233*$U$9</f>
        <v>#DIV/0!</v>
      </c>
    </row>
    <row r="234" spans="1:21" x14ac:dyDescent="0.15">
      <c r="A234" s="2">
        <v>220</v>
      </c>
      <c r="B234" s="3" t="s">
        <v>195</v>
      </c>
      <c r="C234" s="3" t="s">
        <v>3</v>
      </c>
      <c r="D234" s="3" t="s">
        <v>211</v>
      </c>
      <c r="E234" s="17" t="s">
        <v>7</v>
      </c>
      <c r="F234" s="17"/>
      <c r="G234" s="2" t="s">
        <v>407</v>
      </c>
      <c r="H234" s="16">
        <v>3.85</v>
      </c>
      <c r="I234" s="17">
        <v>1</v>
      </c>
      <c r="J234" s="88" t="s">
        <v>401</v>
      </c>
      <c r="K234" s="89"/>
      <c r="L234" s="89"/>
      <c r="M234" s="89"/>
      <c r="N234" s="90"/>
      <c r="O234" s="18">
        <f>IF(I234&gt;0, I234*H234,0)*2</f>
        <v>7.7</v>
      </c>
      <c r="P234" s="6"/>
      <c r="Q234" s="16" t="e">
        <f t="shared" si="40"/>
        <v>#DIV/0!</v>
      </c>
      <c r="R234" s="19" t="e">
        <f>IF(I234&gt;0, H234/(P234/60),0)</f>
        <v>#DIV/0!</v>
      </c>
      <c r="S234" s="20" t="e">
        <f>($U$9/60)*R234</f>
        <v>#DIV/0!</v>
      </c>
      <c r="T234" s="21" t="e">
        <f>Q234</f>
        <v>#DIV/0!</v>
      </c>
      <c r="U234" s="22" t="e">
        <f>T234*$U$9</f>
        <v>#DIV/0!</v>
      </c>
    </row>
    <row r="235" spans="1:21" x14ac:dyDescent="0.15">
      <c r="A235" s="2">
        <v>221</v>
      </c>
      <c r="B235" s="3" t="s">
        <v>195</v>
      </c>
      <c r="C235" s="3" t="s">
        <v>3</v>
      </c>
      <c r="D235" s="3" t="s">
        <v>212</v>
      </c>
      <c r="E235" s="17" t="s">
        <v>294</v>
      </c>
      <c r="F235" s="17" t="s">
        <v>309</v>
      </c>
      <c r="G235" s="7"/>
      <c r="H235" s="19"/>
      <c r="I235" s="32"/>
      <c r="J235" s="105"/>
      <c r="K235" s="106"/>
      <c r="L235" s="106"/>
      <c r="M235" s="106"/>
      <c r="N235" s="107"/>
      <c r="O235" s="33"/>
      <c r="P235" s="34"/>
      <c r="Q235" s="19"/>
      <c r="R235" s="19"/>
      <c r="S235" s="20"/>
      <c r="T235" s="35"/>
      <c r="U235" s="36"/>
    </row>
    <row r="236" spans="1:21" x14ac:dyDescent="0.15">
      <c r="A236" s="2">
        <v>222</v>
      </c>
      <c r="B236" s="3" t="s">
        <v>195</v>
      </c>
      <c r="C236" s="3" t="s">
        <v>3</v>
      </c>
      <c r="D236" s="3" t="s">
        <v>213</v>
      </c>
      <c r="E236" s="17" t="s">
        <v>294</v>
      </c>
      <c r="F236" s="17" t="s">
        <v>5</v>
      </c>
      <c r="G236" s="2" t="s">
        <v>407</v>
      </c>
      <c r="H236" s="16">
        <v>1.93</v>
      </c>
      <c r="I236" s="17">
        <v>1</v>
      </c>
      <c r="J236" s="88" t="s">
        <v>401</v>
      </c>
      <c r="K236" s="89"/>
      <c r="L236" s="89"/>
      <c r="M236" s="89"/>
      <c r="N236" s="90"/>
      <c r="O236" s="18">
        <f>IF(I236&gt;0, I236*H236,0)*2</f>
        <v>3.86</v>
      </c>
      <c r="P236" s="6"/>
      <c r="Q236" s="16" t="e">
        <f>O236/P236</f>
        <v>#DIV/0!</v>
      </c>
      <c r="R236" s="19" t="e">
        <f>IF(I236&gt;0, H236/(P236/60),0)</f>
        <v>#DIV/0!</v>
      </c>
      <c r="S236" s="20" t="e">
        <f>($U$9/60)*R236</f>
        <v>#DIV/0!</v>
      </c>
      <c r="T236" s="21" t="e">
        <f>Q236</f>
        <v>#DIV/0!</v>
      </c>
      <c r="U236" s="22" t="e">
        <f>T236*$U$9</f>
        <v>#DIV/0!</v>
      </c>
    </row>
    <row r="237" spans="1:21" x14ac:dyDescent="0.15">
      <c r="A237" s="2">
        <v>223</v>
      </c>
      <c r="B237" s="3" t="s">
        <v>195</v>
      </c>
      <c r="C237" s="3" t="s">
        <v>3</v>
      </c>
      <c r="D237" s="3" t="s">
        <v>214</v>
      </c>
      <c r="E237" s="17" t="s">
        <v>130</v>
      </c>
      <c r="F237" s="17" t="s">
        <v>117</v>
      </c>
      <c r="G237" s="2" t="s">
        <v>407</v>
      </c>
      <c r="H237" s="16">
        <v>1.93</v>
      </c>
      <c r="I237" s="17">
        <v>1</v>
      </c>
      <c r="J237" s="88" t="s">
        <v>401</v>
      </c>
      <c r="K237" s="89"/>
      <c r="L237" s="89"/>
      <c r="M237" s="89"/>
      <c r="N237" s="90"/>
      <c r="O237" s="18">
        <f t="shared" ref="O237:O242" si="41">IF(I237&gt;0, I237*H237,0)*2</f>
        <v>3.86</v>
      </c>
      <c r="P237" s="6"/>
      <c r="Q237" s="16" t="e">
        <f t="shared" si="40"/>
        <v>#DIV/0!</v>
      </c>
      <c r="R237" s="19" t="e">
        <f t="shared" ref="R237:R256" si="42">IF(I237&gt;0, H237/(P237/60),0)</f>
        <v>#DIV/0!</v>
      </c>
      <c r="S237" s="20" t="e">
        <f t="shared" ref="S237:S256" si="43">($U$9/60)*R237</f>
        <v>#DIV/0!</v>
      </c>
      <c r="T237" s="21" t="e">
        <f t="shared" ref="T237:T256" si="44">Q237</f>
        <v>#DIV/0!</v>
      </c>
      <c r="U237" s="22" t="e">
        <f t="shared" ref="U237:U256" si="45">T237*$U$9</f>
        <v>#DIV/0!</v>
      </c>
    </row>
    <row r="238" spans="1:21" x14ac:dyDescent="0.15">
      <c r="A238" s="2">
        <v>224</v>
      </c>
      <c r="B238" s="3" t="s">
        <v>195</v>
      </c>
      <c r="C238" s="3" t="s">
        <v>3</v>
      </c>
      <c r="D238" s="3" t="s">
        <v>215</v>
      </c>
      <c r="E238" s="17" t="s">
        <v>7</v>
      </c>
      <c r="F238" s="17"/>
      <c r="G238" s="2" t="s">
        <v>407</v>
      </c>
      <c r="H238" s="16">
        <v>3.85</v>
      </c>
      <c r="I238" s="17">
        <v>1</v>
      </c>
      <c r="J238" s="88" t="s">
        <v>401</v>
      </c>
      <c r="K238" s="89"/>
      <c r="L238" s="89"/>
      <c r="M238" s="89"/>
      <c r="N238" s="90"/>
      <c r="O238" s="18">
        <f t="shared" si="41"/>
        <v>7.7</v>
      </c>
      <c r="P238" s="6"/>
      <c r="Q238" s="16" t="e">
        <f t="shared" si="40"/>
        <v>#DIV/0!</v>
      </c>
      <c r="R238" s="19" t="e">
        <f t="shared" si="42"/>
        <v>#DIV/0!</v>
      </c>
      <c r="S238" s="20" t="e">
        <f t="shared" si="43"/>
        <v>#DIV/0!</v>
      </c>
      <c r="T238" s="21" t="e">
        <f t="shared" si="44"/>
        <v>#DIV/0!</v>
      </c>
      <c r="U238" s="22" t="e">
        <f t="shared" si="45"/>
        <v>#DIV/0!</v>
      </c>
    </row>
    <row r="239" spans="1:21" x14ac:dyDescent="0.15">
      <c r="A239" s="2">
        <v>225</v>
      </c>
      <c r="B239" s="3" t="s">
        <v>195</v>
      </c>
      <c r="C239" s="3" t="s">
        <v>3</v>
      </c>
      <c r="D239" s="3" t="s">
        <v>216</v>
      </c>
      <c r="E239" s="17" t="s">
        <v>11</v>
      </c>
      <c r="F239" s="17"/>
      <c r="G239" s="2" t="s">
        <v>407</v>
      </c>
      <c r="H239" s="16">
        <v>1.93</v>
      </c>
      <c r="I239" s="17">
        <v>1</v>
      </c>
      <c r="J239" s="88" t="s">
        <v>401</v>
      </c>
      <c r="K239" s="89"/>
      <c r="L239" s="89"/>
      <c r="M239" s="89"/>
      <c r="N239" s="90"/>
      <c r="O239" s="18">
        <f t="shared" si="41"/>
        <v>3.86</v>
      </c>
      <c r="P239" s="6"/>
      <c r="Q239" s="16" t="e">
        <f t="shared" si="40"/>
        <v>#DIV/0!</v>
      </c>
      <c r="R239" s="19" t="e">
        <f t="shared" si="42"/>
        <v>#DIV/0!</v>
      </c>
      <c r="S239" s="20" t="e">
        <f t="shared" si="43"/>
        <v>#DIV/0!</v>
      </c>
      <c r="T239" s="21" t="e">
        <f t="shared" si="44"/>
        <v>#DIV/0!</v>
      </c>
      <c r="U239" s="22" t="e">
        <f t="shared" si="45"/>
        <v>#DIV/0!</v>
      </c>
    </row>
    <row r="240" spans="1:21" x14ac:dyDescent="0.15">
      <c r="A240" s="2">
        <v>226</v>
      </c>
      <c r="B240" s="3" t="s">
        <v>195</v>
      </c>
      <c r="C240" s="3" t="s">
        <v>3</v>
      </c>
      <c r="D240" s="3" t="s">
        <v>217</v>
      </c>
      <c r="E240" s="17" t="s">
        <v>13</v>
      </c>
      <c r="F240" s="17"/>
      <c r="G240" s="2" t="s">
        <v>407</v>
      </c>
      <c r="H240" s="16">
        <v>3.85</v>
      </c>
      <c r="I240" s="17">
        <v>1</v>
      </c>
      <c r="J240" s="88" t="s">
        <v>401</v>
      </c>
      <c r="K240" s="89"/>
      <c r="L240" s="89"/>
      <c r="M240" s="89"/>
      <c r="N240" s="90"/>
      <c r="O240" s="18">
        <f t="shared" si="41"/>
        <v>7.7</v>
      </c>
      <c r="P240" s="6"/>
      <c r="Q240" s="16" t="e">
        <f t="shared" si="40"/>
        <v>#DIV/0!</v>
      </c>
      <c r="R240" s="19" t="e">
        <f t="shared" si="42"/>
        <v>#DIV/0!</v>
      </c>
      <c r="S240" s="20" t="e">
        <f t="shared" si="43"/>
        <v>#DIV/0!</v>
      </c>
      <c r="T240" s="21" t="e">
        <f t="shared" si="44"/>
        <v>#DIV/0!</v>
      </c>
      <c r="U240" s="22" t="e">
        <f t="shared" si="45"/>
        <v>#DIV/0!</v>
      </c>
    </row>
    <row r="241" spans="1:21" x14ac:dyDescent="0.15">
      <c r="A241" s="2">
        <v>227</v>
      </c>
      <c r="B241" s="3" t="s">
        <v>195</v>
      </c>
      <c r="C241" s="3" t="s">
        <v>3</v>
      </c>
      <c r="D241" s="3" t="s">
        <v>218</v>
      </c>
      <c r="E241" s="17" t="s">
        <v>7</v>
      </c>
      <c r="F241" s="17"/>
      <c r="G241" s="2" t="s">
        <v>407</v>
      </c>
      <c r="H241" s="16">
        <v>3.85</v>
      </c>
      <c r="I241" s="17">
        <v>1</v>
      </c>
      <c r="J241" s="88" t="s">
        <v>401</v>
      </c>
      <c r="K241" s="89"/>
      <c r="L241" s="89"/>
      <c r="M241" s="89"/>
      <c r="N241" s="90"/>
      <c r="O241" s="18">
        <f t="shared" si="41"/>
        <v>7.7</v>
      </c>
      <c r="P241" s="6"/>
      <c r="Q241" s="16" t="e">
        <f t="shared" si="40"/>
        <v>#DIV/0!</v>
      </c>
      <c r="R241" s="19" t="e">
        <f t="shared" si="42"/>
        <v>#DIV/0!</v>
      </c>
      <c r="S241" s="20" t="e">
        <f t="shared" si="43"/>
        <v>#DIV/0!</v>
      </c>
      <c r="T241" s="21" t="e">
        <f t="shared" si="44"/>
        <v>#DIV/0!</v>
      </c>
      <c r="U241" s="22" t="e">
        <f t="shared" si="45"/>
        <v>#DIV/0!</v>
      </c>
    </row>
    <row r="242" spans="1:21" x14ac:dyDescent="0.15">
      <c r="A242" s="2">
        <v>228</v>
      </c>
      <c r="B242" s="3" t="s">
        <v>195</v>
      </c>
      <c r="C242" s="3" t="s">
        <v>3</v>
      </c>
      <c r="D242" s="3" t="s">
        <v>219</v>
      </c>
      <c r="E242" s="17" t="s">
        <v>7</v>
      </c>
      <c r="F242" s="17"/>
      <c r="G242" s="2" t="s">
        <v>407</v>
      </c>
      <c r="H242" s="16">
        <v>3.85</v>
      </c>
      <c r="I242" s="17">
        <v>1</v>
      </c>
      <c r="J242" s="88" t="s">
        <v>401</v>
      </c>
      <c r="K242" s="89"/>
      <c r="L242" s="89"/>
      <c r="M242" s="89"/>
      <c r="N242" s="90"/>
      <c r="O242" s="18">
        <f t="shared" si="41"/>
        <v>7.7</v>
      </c>
      <c r="P242" s="6"/>
      <c r="Q242" s="16" t="e">
        <f t="shared" si="40"/>
        <v>#DIV/0!</v>
      </c>
      <c r="R242" s="19" t="e">
        <f t="shared" si="42"/>
        <v>#DIV/0!</v>
      </c>
      <c r="S242" s="20" t="e">
        <f t="shared" si="43"/>
        <v>#DIV/0!</v>
      </c>
      <c r="T242" s="21" t="e">
        <f t="shared" si="44"/>
        <v>#DIV/0!</v>
      </c>
      <c r="U242" s="22" t="e">
        <f t="shared" si="45"/>
        <v>#DIV/0!</v>
      </c>
    </row>
    <row r="243" spans="1:21" x14ac:dyDescent="0.15">
      <c r="A243" s="2">
        <v>229</v>
      </c>
      <c r="B243" s="3" t="s">
        <v>195</v>
      </c>
      <c r="C243" s="3" t="s">
        <v>3</v>
      </c>
      <c r="D243" s="3" t="s">
        <v>339</v>
      </c>
      <c r="E243" s="17" t="s">
        <v>130</v>
      </c>
      <c r="F243" s="17" t="s">
        <v>376</v>
      </c>
      <c r="G243" s="7"/>
      <c r="H243" s="19"/>
      <c r="I243" s="32"/>
      <c r="J243" s="105"/>
      <c r="K243" s="106"/>
      <c r="L243" s="106"/>
      <c r="M243" s="106"/>
      <c r="N243" s="107"/>
      <c r="O243" s="33"/>
      <c r="P243" s="34"/>
      <c r="Q243" s="19"/>
      <c r="R243" s="19"/>
      <c r="S243" s="20"/>
      <c r="T243" s="35"/>
      <c r="U243" s="36"/>
    </row>
    <row r="244" spans="1:21" x14ac:dyDescent="0.15">
      <c r="A244" s="2">
        <v>230</v>
      </c>
      <c r="B244" s="3" t="s">
        <v>195</v>
      </c>
      <c r="C244" s="3" t="s">
        <v>3</v>
      </c>
      <c r="D244" s="3" t="s">
        <v>340</v>
      </c>
      <c r="E244" s="17" t="s">
        <v>130</v>
      </c>
      <c r="F244" s="17" t="s">
        <v>377</v>
      </c>
      <c r="G244" s="2" t="s">
        <v>407</v>
      </c>
      <c r="H244" s="16">
        <v>1.93</v>
      </c>
      <c r="I244" s="17">
        <v>1</v>
      </c>
      <c r="J244" s="88" t="s">
        <v>401</v>
      </c>
      <c r="K244" s="89"/>
      <c r="L244" s="89"/>
      <c r="M244" s="89"/>
      <c r="N244" s="90"/>
      <c r="O244" s="18">
        <f>IF(I244&gt;0, I244*H244,0)*2</f>
        <v>3.86</v>
      </c>
      <c r="P244" s="6"/>
      <c r="Q244" s="16" t="e">
        <f t="shared" si="40"/>
        <v>#DIV/0!</v>
      </c>
      <c r="R244" s="19" t="e">
        <f t="shared" si="42"/>
        <v>#DIV/0!</v>
      </c>
      <c r="S244" s="20" t="e">
        <f t="shared" si="43"/>
        <v>#DIV/0!</v>
      </c>
      <c r="T244" s="21" t="e">
        <f t="shared" si="44"/>
        <v>#DIV/0!</v>
      </c>
      <c r="U244" s="22" t="e">
        <f t="shared" si="45"/>
        <v>#DIV/0!</v>
      </c>
    </row>
    <row r="245" spans="1:21" x14ac:dyDescent="0.15">
      <c r="A245" s="2">
        <v>231</v>
      </c>
      <c r="B245" s="3" t="s">
        <v>195</v>
      </c>
      <c r="C245" s="3" t="s">
        <v>3</v>
      </c>
      <c r="D245" s="3" t="s">
        <v>221</v>
      </c>
      <c r="E245" s="17" t="s">
        <v>130</v>
      </c>
      <c r="F245" s="17" t="s">
        <v>117</v>
      </c>
      <c r="G245" s="2" t="s">
        <v>407</v>
      </c>
      <c r="H245" s="16">
        <v>1.93</v>
      </c>
      <c r="I245" s="17">
        <v>1</v>
      </c>
      <c r="J245" s="88" t="s">
        <v>401</v>
      </c>
      <c r="K245" s="89"/>
      <c r="L245" s="89"/>
      <c r="M245" s="89"/>
      <c r="N245" s="90"/>
      <c r="O245" s="18">
        <f t="shared" ref="O245:O254" si="46">IF(I245&gt;0, I245*H245,0)*2</f>
        <v>3.86</v>
      </c>
      <c r="P245" s="6"/>
      <c r="Q245" s="16" t="e">
        <f t="shared" si="40"/>
        <v>#DIV/0!</v>
      </c>
      <c r="R245" s="19" t="e">
        <f t="shared" si="42"/>
        <v>#DIV/0!</v>
      </c>
      <c r="S245" s="20" t="e">
        <f t="shared" si="43"/>
        <v>#DIV/0!</v>
      </c>
      <c r="T245" s="21" t="e">
        <f t="shared" si="44"/>
        <v>#DIV/0!</v>
      </c>
      <c r="U245" s="22" t="e">
        <f t="shared" si="45"/>
        <v>#DIV/0!</v>
      </c>
    </row>
    <row r="246" spans="1:21" x14ac:dyDescent="0.15">
      <c r="A246" s="2">
        <v>232</v>
      </c>
      <c r="B246" s="3" t="s">
        <v>195</v>
      </c>
      <c r="C246" s="3" t="s">
        <v>3</v>
      </c>
      <c r="D246" s="3" t="s">
        <v>222</v>
      </c>
      <c r="E246" s="17" t="s">
        <v>7</v>
      </c>
      <c r="F246" s="17"/>
      <c r="G246" s="2" t="s">
        <v>407</v>
      </c>
      <c r="H246" s="16">
        <v>3.85</v>
      </c>
      <c r="I246" s="17">
        <v>1</v>
      </c>
      <c r="J246" s="88" t="s">
        <v>401</v>
      </c>
      <c r="K246" s="89"/>
      <c r="L246" s="89"/>
      <c r="M246" s="89"/>
      <c r="N246" s="90"/>
      <c r="O246" s="18">
        <f t="shared" si="46"/>
        <v>7.7</v>
      </c>
      <c r="P246" s="6"/>
      <c r="Q246" s="16" t="e">
        <f t="shared" si="40"/>
        <v>#DIV/0!</v>
      </c>
      <c r="R246" s="19" t="e">
        <f t="shared" si="42"/>
        <v>#DIV/0!</v>
      </c>
      <c r="S246" s="20" t="e">
        <f t="shared" si="43"/>
        <v>#DIV/0!</v>
      </c>
      <c r="T246" s="21" t="e">
        <f t="shared" si="44"/>
        <v>#DIV/0!</v>
      </c>
      <c r="U246" s="22" t="e">
        <f t="shared" si="45"/>
        <v>#DIV/0!</v>
      </c>
    </row>
    <row r="247" spans="1:21" x14ac:dyDescent="0.15">
      <c r="A247" s="2">
        <v>233</v>
      </c>
      <c r="B247" s="3" t="s">
        <v>195</v>
      </c>
      <c r="C247" s="3" t="s">
        <v>3</v>
      </c>
      <c r="D247" s="3" t="s">
        <v>223</v>
      </c>
      <c r="E247" s="17" t="s">
        <v>7</v>
      </c>
      <c r="F247" s="17"/>
      <c r="G247" s="2" t="s">
        <v>407</v>
      </c>
      <c r="H247" s="16">
        <v>3.85</v>
      </c>
      <c r="I247" s="17">
        <v>1</v>
      </c>
      <c r="J247" s="88" t="s">
        <v>401</v>
      </c>
      <c r="K247" s="89"/>
      <c r="L247" s="89"/>
      <c r="M247" s="89"/>
      <c r="N247" s="90"/>
      <c r="O247" s="18">
        <f t="shared" si="46"/>
        <v>7.7</v>
      </c>
      <c r="P247" s="6"/>
      <c r="Q247" s="16" t="e">
        <f t="shared" si="40"/>
        <v>#DIV/0!</v>
      </c>
      <c r="R247" s="19" t="e">
        <f t="shared" si="42"/>
        <v>#DIV/0!</v>
      </c>
      <c r="S247" s="20" t="e">
        <f t="shared" si="43"/>
        <v>#DIV/0!</v>
      </c>
      <c r="T247" s="21" t="e">
        <f t="shared" si="44"/>
        <v>#DIV/0!</v>
      </c>
      <c r="U247" s="22" t="e">
        <f t="shared" si="45"/>
        <v>#DIV/0!</v>
      </c>
    </row>
    <row r="248" spans="1:21" x14ac:dyDescent="0.15">
      <c r="A248" s="2">
        <v>234</v>
      </c>
      <c r="B248" s="3" t="s">
        <v>195</v>
      </c>
      <c r="C248" s="3" t="s">
        <v>3</v>
      </c>
      <c r="D248" s="3" t="s">
        <v>224</v>
      </c>
      <c r="E248" s="17" t="s">
        <v>7</v>
      </c>
      <c r="F248" s="17"/>
      <c r="G248" s="2" t="s">
        <v>407</v>
      </c>
      <c r="H248" s="16">
        <v>3.85</v>
      </c>
      <c r="I248" s="17">
        <v>1</v>
      </c>
      <c r="J248" s="88" t="s">
        <v>401</v>
      </c>
      <c r="K248" s="89"/>
      <c r="L248" s="89"/>
      <c r="M248" s="89"/>
      <c r="N248" s="90"/>
      <c r="O248" s="18">
        <f t="shared" si="46"/>
        <v>7.7</v>
      </c>
      <c r="P248" s="6"/>
      <c r="Q248" s="16" t="e">
        <f t="shared" si="40"/>
        <v>#DIV/0!</v>
      </c>
      <c r="R248" s="19" t="e">
        <f t="shared" si="42"/>
        <v>#DIV/0!</v>
      </c>
      <c r="S248" s="20" t="e">
        <f t="shared" si="43"/>
        <v>#DIV/0!</v>
      </c>
      <c r="T248" s="21" t="e">
        <f t="shared" si="44"/>
        <v>#DIV/0!</v>
      </c>
      <c r="U248" s="22" t="e">
        <f t="shared" si="45"/>
        <v>#DIV/0!</v>
      </c>
    </row>
    <row r="249" spans="1:21" x14ac:dyDescent="0.15">
      <c r="A249" s="2">
        <v>235</v>
      </c>
      <c r="B249" s="3" t="s">
        <v>195</v>
      </c>
      <c r="C249" s="3" t="s">
        <v>3</v>
      </c>
      <c r="D249" s="3" t="s">
        <v>225</v>
      </c>
      <c r="E249" s="17" t="s">
        <v>7</v>
      </c>
      <c r="F249" s="17"/>
      <c r="G249" s="2" t="s">
        <v>407</v>
      </c>
      <c r="H249" s="16">
        <v>3.85</v>
      </c>
      <c r="I249" s="17">
        <v>1</v>
      </c>
      <c r="J249" s="88" t="s">
        <v>401</v>
      </c>
      <c r="K249" s="89"/>
      <c r="L249" s="89"/>
      <c r="M249" s="89"/>
      <c r="N249" s="90"/>
      <c r="O249" s="18">
        <f t="shared" si="46"/>
        <v>7.7</v>
      </c>
      <c r="P249" s="6"/>
      <c r="Q249" s="16" t="e">
        <f t="shared" si="40"/>
        <v>#DIV/0!</v>
      </c>
      <c r="R249" s="19" t="e">
        <f t="shared" si="42"/>
        <v>#DIV/0!</v>
      </c>
      <c r="S249" s="20" t="e">
        <f t="shared" si="43"/>
        <v>#DIV/0!</v>
      </c>
      <c r="T249" s="21" t="e">
        <f t="shared" si="44"/>
        <v>#DIV/0!</v>
      </c>
      <c r="U249" s="22" t="e">
        <f t="shared" si="45"/>
        <v>#DIV/0!</v>
      </c>
    </row>
    <row r="250" spans="1:21" x14ac:dyDescent="0.15">
      <c r="A250" s="2">
        <v>236</v>
      </c>
      <c r="B250" s="3" t="s">
        <v>195</v>
      </c>
      <c r="C250" s="3" t="s">
        <v>3</v>
      </c>
      <c r="D250" s="3" t="s">
        <v>226</v>
      </c>
      <c r="E250" s="17" t="s">
        <v>7</v>
      </c>
      <c r="F250" s="17"/>
      <c r="G250" s="2" t="s">
        <v>407</v>
      </c>
      <c r="H250" s="16">
        <v>5.78</v>
      </c>
      <c r="I250" s="17">
        <v>1</v>
      </c>
      <c r="J250" s="88" t="s">
        <v>401</v>
      </c>
      <c r="K250" s="89"/>
      <c r="L250" s="89"/>
      <c r="M250" s="89"/>
      <c r="N250" s="90"/>
      <c r="O250" s="18">
        <f t="shared" si="46"/>
        <v>11.56</v>
      </c>
      <c r="P250" s="6"/>
      <c r="Q250" s="16" t="e">
        <f t="shared" si="40"/>
        <v>#DIV/0!</v>
      </c>
      <c r="R250" s="19" t="e">
        <f t="shared" si="42"/>
        <v>#DIV/0!</v>
      </c>
      <c r="S250" s="20" t="e">
        <f t="shared" si="43"/>
        <v>#DIV/0!</v>
      </c>
      <c r="T250" s="21" t="e">
        <f t="shared" si="44"/>
        <v>#DIV/0!</v>
      </c>
      <c r="U250" s="22" t="e">
        <f t="shared" si="45"/>
        <v>#DIV/0!</v>
      </c>
    </row>
    <row r="251" spans="1:21" x14ac:dyDescent="0.15">
      <c r="A251" s="2">
        <v>237</v>
      </c>
      <c r="B251" s="3" t="s">
        <v>195</v>
      </c>
      <c r="C251" s="3" t="s">
        <v>3</v>
      </c>
      <c r="D251" s="3" t="s">
        <v>227</v>
      </c>
      <c r="E251" s="17" t="s">
        <v>7</v>
      </c>
      <c r="F251" s="17" t="s">
        <v>428</v>
      </c>
      <c r="G251" s="2" t="s">
        <v>407</v>
      </c>
      <c r="H251" s="16">
        <v>1.93</v>
      </c>
      <c r="I251" s="17">
        <v>1</v>
      </c>
      <c r="J251" s="88" t="s">
        <v>401</v>
      </c>
      <c r="K251" s="89"/>
      <c r="L251" s="89"/>
      <c r="M251" s="89"/>
      <c r="N251" s="90"/>
      <c r="O251" s="18">
        <f t="shared" si="46"/>
        <v>3.86</v>
      </c>
      <c r="P251" s="6"/>
      <c r="Q251" s="16" t="e">
        <f t="shared" si="40"/>
        <v>#DIV/0!</v>
      </c>
      <c r="R251" s="19" t="e">
        <f t="shared" si="42"/>
        <v>#DIV/0!</v>
      </c>
      <c r="S251" s="20" t="e">
        <f t="shared" si="43"/>
        <v>#DIV/0!</v>
      </c>
      <c r="T251" s="21" t="e">
        <f t="shared" si="44"/>
        <v>#DIV/0!</v>
      </c>
      <c r="U251" s="22" t="e">
        <f t="shared" si="45"/>
        <v>#DIV/0!</v>
      </c>
    </row>
    <row r="252" spans="1:21" x14ac:dyDescent="0.15">
      <c r="A252" s="2">
        <v>238</v>
      </c>
      <c r="B252" s="3" t="s">
        <v>195</v>
      </c>
      <c r="C252" s="3" t="s">
        <v>3</v>
      </c>
      <c r="D252" s="3" t="s">
        <v>228</v>
      </c>
      <c r="E252" s="17" t="s">
        <v>7</v>
      </c>
      <c r="F252" s="17" t="s">
        <v>428</v>
      </c>
      <c r="G252" s="2" t="s">
        <v>407</v>
      </c>
      <c r="H252" s="16">
        <v>3.85</v>
      </c>
      <c r="I252" s="17">
        <v>1</v>
      </c>
      <c r="J252" s="88" t="s">
        <v>401</v>
      </c>
      <c r="K252" s="89"/>
      <c r="L252" s="89"/>
      <c r="M252" s="89"/>
      <c r="N252" s="90"/>
      <c r="O252" s="18">
        <f t="shared" si="46"/>
        <v>7.7</v>
      </c>
      <c r="P252" s="6"/>
      <c r="Q252" s="16" t="e">
        <f t="shared" si="40"/>
        <v>#DIV/0!</v>
      </c>
      <c r="R252" s="19" t="e">
        <f t="shared" si="42"/>
        <v>#DIV/0!</v>
      </c>
      <c r="S252" s="20" t="e">
        <f t="shared" si="43"/>
        <v>#DIV/0!</v>
      </c>
      <c r="T252" s="21" t="e">
        <f t="shared" si="44"/>
        <v>#DIV/0!</v>
      </c>
      <c r="U252" s="22" t="e">
        <f t="shared" si="45"/>
        <v>#DIV/0!</v>
      </c>
    </row>
    <row r="253" spans="1:21" x14ac:dyDescent="0.15">
      <c r="A253" s="2">
        <v>239</v>
      </c>
      <c r="B253" s="3" t="s">
        <v>195</v>
      </c>
      <c r="C253" s="3" t="s">
        <v>3</v>
      </c>
      <c r="D253" s="3" t="s">
        <v>229</v>
      </c>
      <c r="E253" s="17" t="s">
        <v>7</v>
      </c>
      <c r="F253" s="17" t="s">
        <v>428</v>
      </c>
      <c r="G253" s="2" t="s">
        <v>407</v>
      </c>
      <c r="H253" s="16">
        <v>3.85</v>
      </c>
      <c r="I253" s="17">
        <v>1</v>
      </c>
      <c r="J253" s="88" t="s">
        <v>401</v>
      </c>
      <c r="K253" s="89"/>
      <c r="L253" s="89"/>
      <c r="M253" s="89"/>
      <c r="N253" s="90"/>
      <c r="O253" s="18">
        <f t="shared" si="46"/>
        <v>7.7</v>
      </c>
      <c r="P253" s="6"/>
      <c r="Q253" s="16" t="e">
        <f t="shared" si="40"/>
        <v>#DIV/0!</v>
      </c>
      <c r="R253" s="19" t="e">
        <f t="shared" si="42"/>
        <v>#DIV/0!</v>
      </c>
      <c r="S253" s="20" t="e">
        <f t="shared" si="43"/>
        <v>#DIV/0!</v>
      </c>
      <c r="T253" s="21" t="e">
        <f t="shared" si="44"/>
        <v>#DIV/0!</v>
      </c>
      <c r="U253" s="22" t="e">
        <f t="shared" si="45"/>
        <v>#DIV/0!</v>
      </c>
    </row>
    <row r="254" spans="1:21" x14ac:dyDescent="0.15">
      <c r="A254" s="2">
        <v>240</v>
      </c>
      <c r="B254" s="3" t="s">
        <v>195</v>
      </c>
      <c r="C254" s="3" t="s">
        <v>3</v>
      </c>
      <c r="D254" s="3" t="s">
        <v>230</v>
      </c>
      <c r="E254" s="17" t="s">
        <v>11</v>
      </c>
      <c r="F254" s="17" t="s">
        <v>428</v>
      </c>
      <c r="G254" s="2" t="s">
        <v>407</v>
      </c>
      <c r="H254" s="16">
        <v>1.93</v>
      </c>
      <c r="I254" s="17">
        <v>1</v>
      </c>
      <c r="J254" s="88" t="s">
        <v>401</v>
      </c>
      <c r="K254" s="89"/>
      <c r="L254" s="89"/>
      <c r="M254" s="89"/>
      <c r="N254" s="90"/>
      <c r="O254" s="18">
        <f t="shared" si="46"/>
        <v>3.86</v>
      </c>
      <c r="P254" s="6"/>
      <c r="Q254" s="16" t="e">
        <f t="shared" si="40"/>
        <v>#DIV/0!</v>
      </c>
      <c r="R254" s="19" t="e">
        <f t="shared" si="42"/>
        <v>#DIV/0!</v>
      </c>
      <c r="S254" s="20" t="e">
        <f t="shared" si="43"/>
        <v>#DIV/0!</v>
      </c>
      <c r="T254" s="21" t="e">
        <f t="shared" si="44"/>
        <v>#DIV/0!</v>
      </c>
      <c r="U254" s="22" t="e">
        <f t="shared" si="45"/>
        <v>#DIV/0!</v>
      </c>
    </row>
    <row r="255" spans="1:21" x14ac:dyDescent="0.15">
      <c r="A255" s="2">
        <v>241</v>
      </c>
      <c r="B255" s="3" t="s">
        <v>195</v>
      </c>
      <c r="C255" s="3" t="s">
        <v>3</v>
      </c>
      <c r="D255" s="3" t="s">
        <v>301</v>
      </c>
      <c r="E255" s="17" t="s">
        <v>295</v>
      </c>
      <c r="F255" s="17" t="s">
        <v>8</v>
      </c>
      <c r="G255" s="7"/>
      <c r="H255" s="19"/>
      <c r="I255" s="32"/>
      <c r="J255" s="105"/>
      <c r="K255" s="106"/>
      <c r="L255" s="106"/>
      <c r="M255" s="106"/>
      <c r="N255" s="107"/>
      <c r="O255" s="33"/>
      <c r="P255" s="34"/>
      <c r="Q255" s="19"/>
      <c r="R255" s="19"/>
      <c r="S255" s="20"/>
      <c r="T255" s="35"/>
      <c r="U255" s="36"/>
    </row>
    <row r="256" spans="1:21" x14ac:dyDescent="0.15">
      <c r="A256" s="2">
        <v>242</v>
      </c>
      <c r="B256" s="3" t="s">
        <v>195</v>
      </c>
      <c r="C256" s="3" t="s">
        <v>3</v>
      </c>
      <c r="D256" s="3" t="s">
        <v>298</v>
      </c>
      <c r="E256" s="17" t="s">
        <v>295</v>
      </c>
      <c r="F256" s="17" t="s">
        <v>8</v>
      </c>
      <c r="G256" s="2" t="s">
        <v>421</v>
      </c>
      <c r="H256" s="16">
        <v>3.22</v>
      </c>
      <c r="I256" s="17">
        <v>1</v>
      </c>
      <c r="J256" s="88" t="s">
        <v>401</v>
      </c>
      <c r="K256" s="89"/>
      <c r="L256" s="89"/>
      <c r="M256" s="89"/>
      <c r="N256" s="90"/>
      <c r="O256" s="18">
        <f>IF(I256&gt;0, I256*H256,0)*2</f>
        <v>6.44</v>
      </c>
      <c r="P256" s="6"/>
      <c r="Q256" s="16" t="e">
        <f t="shared" si="40"/>
        <v>#DIV/0!</v>
      </c>
      <c r="R256" s="19" t="e">
        <f t="shared" si="42"/>
        <v>#DIV/0!</v>
      </c>
      <c r="S256" s="20" t="e">
        <f t="shared" si="43"/>
        <v>#DIV/0!</v>
      </c>
      <c r="T256" s="21" t="e">
        <f t="shared" si="44"/>
        <v>#DIV/0!</v>
      </c>
      <c r="U256" s="22" t="e">
        <f t="shared" si="45"/>
        <v>#DIV/0!</v>
      </c>
    </row>
    <row r="257" spans="1:21" x14ac:dyDescent="0.15">
      <c r="A257" s="2">
        <v>243</v>
      </c>
      <c r="B257" s="3" t="s">
        <v>195</v>
      </c>
      <c r="C257" s="3" t="s">
        <v>3</v>
      </c>
      <c r="D257" s="3" t="s">
        <v>299</v>
      </c>
      <c r="E257" s="17" t="s">
        <v>295</v>
      </c>
      <c r="F257" s="17" t="s">
        <v>8</v>
      </c>
      <c r="G257" s="7"/>
      <c r="H257" s="19"/>
      <c r="I257" s="32"/>
      <c r="J257" s="105"/>
      <c r="K257" s="106"/>
      <c r="L257" s="106"/>
      <c r="M257" s="106"/>
      <c r="N257" s="107"/>
      <c r="O257" s="33"/>
      <c r="P257" s="34"/>
      <c r="Q257" s="19"/>
      <c r="R257" s="19"/>
      <c r="S257" s="20"/>
      <c r="T257" s="35"/>
      <c r="U257" s="36"/>
    </row>
    <row r="258" spans="1:21" x14ac:dyDescent="0.15">
      <c r="A258" s="108">
        <v>244</v>
      </c>
      <c r="B258" s="108" t="s">
        <v>195</v>
      </c>
      <c r="C258" s="108" t="s">
        <v>3</v>
      </c>
      <c r="D258" s="108" t="s">
        <v>303</v>
      </c>
      <c r="E258" s="24" t="s">
        <v>295</v>
      </c>
      <c r="F258" s="17" t="s">
        <v>380</v>
      </c>
      <c r="G258" s="7"/>
      <c r="H258" s="19"/>
      <c r="I258" s="32"/>
      <c r="J258" s="105" t="s">
        <v>403</v>
      </c>
      <c r="K258" s="106"/>
      <c r="L258" s="106"/>
      <c r="M258" s="106"/>
      <c r="N258" s="107"/>
      <c r="O258" s="33"/>
      <c r="P258" s="34"/>
      <c r="Q258" s="19"/>
      <c r="R258" s="19"/>
      <c r="S258" s="20"/>
      <c r="T258" s="35"/>
      <c r="U258" s="36"/>
    </row>
    <row r="259" spans="1:21" x14ac:dyDescent="0.15">
      <c r="A259" s="109"/>
      <c r="B259" s="109"/>
      <c r="C259" s="109"/>
      <c r="D259" s="109"/>
      <c r="E259" s="24" t="s">
        <v>360</v>
      </c>
      <c r="F259" s="17"/>
      <c r="G259" s="7"/>
      <c r="H259" s="19"/>
      <c r="I259" s="32"/>
      <c r="J259" s="105" t="s">
        <v>403</v>
      </c>
      <c r="K259" s="106"/>
      <c r="L259" s="106"/>
      <c r="M259" s="106"/>
      <c r="N259" s="107"/>
      <c r="O259" s="33"/>
      <c r="P259" s="34"/>
      <c r="Q259" s="19"/>
      <c r="R259" s="19"/>
      <c r="S259" s="20"/>
      <c r="T259" s="35"/>
      <c r="U259" s="36"/>
    </row>
    <row r="260" spans="1:21" x14ac:dyDescent="0.15">
      <c r="A260" s="5">
        <v>245</v>
      </c>
      <c r="B260" s="5" t="s">
        <v>195</v>
      </c>
      <c r="C260" s="5" t="s">
        <v>3</v>
      </c>
      <c r="D260" s="5" t="s">
        <v>297</v>
      </c>
      <c r="E260" s="17" t="s">
        <v>360</v>
      </c>
      <c r="F260" s="17"/>
      <c r="G260" s="2" t="s">
        <v>407</v>
      </c>
      <c r="H260" s="16">
        <v>4.54</v>
      </c>
      <c r="I260" s="17">
        <v>1</v>
      </c>
      <c r="J260" s="88" t="s">
        <v>401</v>
      </c>
      <c r="K260" s="89"/>
      <c r="L260" s="89"/>
      <c r="M260" s="89"/>
      <c r="N260" s="90"/>
      <c r="O260" s="18">
        <f>IF(I260&gt;0, I260*H260,0)*2</f>
        <v>9.08</v>
      </c>
      <c r="P260" s="6"/>
      <c r="Q260" s="16" t="e">
        <f>O260/P260</f>
        <v>#DIV/0!</v>
      </c>
      <c r="R260" s="19" t="e">
        <f>IF(I260&gt;0, H260/(P260/60),0)</f>
        <v>#DIV/0!</v>
      </c>
      <c r="S260" s="20" t="e">
        <f>($U$9/60)*R260</f>
        <v>#DIV/0!</v>
      </c>
      <c r="T260" s="21" t="e">
        <f>Q260</f>
        <v>#DIV/0!</v>
      </c>
      <c r="U260" s="22" t="e">
        <f>T260*$U$9</f>
        <v>#DIV/0!</v>
      </c>
    </row>
    <row r="261" spans="1:21" x14ac:dyDescent="0.15">
      <c r="A261" s="2">
        <v>246</v>
      </c>
      <c r="B261" s="3" t="s">
        <v>195</v>
      </c>
      <c r="C261" s="3" t="s">
        <v>3</v>
      </c>
      <c r="D261" s="3" t="s">
        <v>300</v>
      </c>
      <c r="E261" s="17" t="s">
        <v>292</v>
      </c>
      <c r="F261" s="17" t="s">
        <v>81</v>
      </c>
      <c r="G261" s="7"/>
      <c r="H261" s="19"/>
      <c r="I261" s="32"/>
      <c r="J261" s="105"/>
      <c r="K261" s="106"/>
      <c r="L261" s="106"/>
      <c r="M261" s="106"/>
      <c r="N261" s="107"/>
      <c r="O261" s="33"/>
      <c r="P261" s="34"/>
      <c r="Q261" s="19"/>
      <c r="R261" s="19"/>
      <c r="S261" s="20"/>
      <c r="T261" s="35"/>
      <c r="U261" s="36"/>
    </row>
    <row r="262" spans="1:21" x14ac:dyDescent="0.15">
      <c r="A262" s="2">
        <v>247</v>
      </c>
      <c r="B262" s="3" t="s">
        <v>195</v>
      </c>
      <c r="C262" s="3" t="s">
        <v>231</v>
      </c>
      <c r="D262" s="3" t="s">
        <v>232</v>
      </c>
      <c r="E262" s="17" t="s">
        <v>130</v>
      </c>
      <c r="F262" s="17" t="s">
        <v>235</v>
      </c>
      <c r="G262" s="2" t="s">
        <v>407</v>
      </c>
      <c r="H262" s="16">
        <v>1.93</v>
      </c>
      <c r="I262" s="17">
        <v>1</v>
      </c>
      <c r="J262" s="88" t="s">
        <v>401</v>
      </c>
      <c r="K262" s="89"/>
      <c r="L262" s="89"/>
      <c r="M262" s="89"/>
      <c r="N262" s="90"/>
      <c r="O262" s="18">
        <f>IF(I262&gt;0, I262*H262,0)*2</f>
        <v>3.86</v>
      </c>
      <c r="P262" s="6"/>
      <c r="Q262" s="16" t="e">
        <f t="shared" ref="Q262:Q324" si="47">O262/P262</f>
        <v>#DIV/0!</v>
      </c>
      <c r="R262" s="19" t="e">
        <f>IF(I262&gt;0, H262/(P262/60),0)</f>
        <v>#DIV/0!</v>
      </c>
      <c r="S262" s="20" t="e">
        <f>($U$9/60)*R262</f>
        <v>#DIV/0!</v>
      </c>
      <c r="T262" s="21" t="e">
        <f>Q262</f>
        <v>#DIV/0!</v>
      </c>
      <c r="U262" s="22" t="e">
        <f>T262*$U$9</f>
        <v>#DIV/0!</v>
      </c>
    </row>
    <row r="263" spans="1:21" x14ac:dyDescent="0.15">
      <c r="A263" s="2">
        <v>248</v>
      </c>
      <c r="B263" s="3" t="s">
        <v>195</v>
      </c>
      <c r="C263" s="3" t="s">
        <v>231</v>
      </c>
      <c r="D263" s="3" t="s">
        <v>341</v>
      </c>
      <c r="E263" s="17" t="s">
        <v>294</v>
      </c>
      <c r="F263" s="17" t="s">
        <v>399</v>
      </c>
      <c r="G263" s="7"/>
      <c r="H263" s="19"/>
      <c r="I263" s="32"/>
      <c r="J263" s="105"/>
      <c r="K263" s="106"/>
      <c r="L263" s="106"/>
      <c r="M263" s="106"/>
      <c r="N263" s="107"/>
      <c r="O263" s="33"/>
      <c r="P263" s="34"/>
      <c r="Q263" s="19"/>
      <c r="R263" s="19"/>
      <c r="S263" s="20"/>
      <c r="T263" s="35"/>
      <c r="U263" s="36"/>
    </row>
    <row r="264" spans="1:21" x14ac:dyDescent="0.15">
      <c r="A264" s="108">
        <v>249</v>
      </c>
      <c r="B264" s="108" t="s">
        <v>195</v>
      </c>
      <c r="C264" s="108" t="s">
        <v>231</v>
      </c>
      <c r="D264" s="108" t="s">
        <v>342</v>
      </c>
      <c r="E264" s="24" t="s">
        <v>294</v>
      </c>
      <c r="F264" s="17" t="s">
        <v>289</v>
      </c>
      <c r="G264" s="2" t="s">
        <v>407</v>
      </c>
      <c r="H264" s="16">
        <v>3.85</v>
      </c>
      <c r="I264" s="17">
        <v>1</v>
      </c>
      <c r="J264" s="88" t="s">
        <v>401</v>
      </c>
      <c r="K264" s="89"/>
      <c r="L264" s="89"/>
      <c r="M264" s="89"/>
      <c r="N264" s="90"/>
      <c r="O264" s="18">
        <f>IF(I264&gt;0, I264*H264,0)*2</f>
        <v>7.7</v>
      </c>
      <c r="P264" s="6"/>
      <c r="Q264" s="16" t="e">
        <f t="shared" si="47"/>
        <v>#DIV/0!</v>
      </c>
      <c r="R264" s="19" t="e">
        <f>IF(I264&gt;0, H264/(P264/60),0)</f>
        <v>#DIV/0!</v>
      </c>
      <c r="S264" s="20" t="e">
        <f>($U$9/60)*R264</f>
        <v>#DIV/0!</v>
      </c>
      <c r="T264" s="21" t="e">
        <f>Q264</f>
        <v>#DIV/0!</v>
      </c>
      <c r="U264" s="22" t="e">
        <f>T264*$U$9</f>
        <v>#DIV/0!</v>
      </c>
    </row>
    <row r="265" spans="1:21" x14ac:dyDescent="0.15">
      <c r="A265" s="109"/>
      <c r="B265" s="109"/>
      <c r="C265" s="109"/>
      <c r="D265" s="109"/>
      <c r="E265" s="24" t="s">
        <v>294</v>
      </c>
      <c r="F265" s="17" t="s">
        <v>5</v>
      </c>
      <c r="G265" s="7"/>
      <c r="H265" s="19"/>
      <c r="I265" s="32"/>
      <c r="J265" s="105"/>
      <c r="K265" s="106"/>
      <c r="L265" s="106"/>
      <c r="M265" s="106"/>
      <c r="N265" s="107"/>
      <c r="O265" s="33"/>
      <c r="P265" s="34"/>
      <c r="Q265" s="19"/>
      <c r="R265" s="19"/>
      <c r="S265" s="20"/>
      <c r="T265" s="35"/>
      <c r="U265" s="36"/>
    </row>
    <row r="266" spans="1:21" x14ac:dyDescent="0.15">
      <c r="A266" s="2">
        <v>250</v>
      </c>
      <c r="B266" s="3" t="s">
        <v>195</v>
      </c>
      <c r="C266" s="3" t="s">
        <v>231</v>
      </c>
      <c r="D266" s="3" t="s">
        <v>343</v>
      </c>
      <c r="E266" s="17" t="s">
        <v>294</v>
      </c>
      <c r="F266" s="17" t="s">
        <v>400</v>
      </c>
      <c r="G266" s="7"/>
      <c r="H266" s="19"/>
      <c r="I266" s="32"/>
      <c r="J266" s="105"/>
      <c r="K266" s="106"/>
      <c r="L266" s="106"/>
      <c r="M266" s="106"/>
      <c r="N266" s="107"/>
      <c r="O266" s="33"/>
      <c r="P266" s="34"/>
      <c r="Q266" s="19"/>
      <c r="R266" s="19"/>
      <c r="S266" s="20"/>
      <c r="T266" s="35"/>
      <c r="U266" s="36"/>
    </row>
    <row r="267" spans="1:21" x14ac:dyDescent="0.15">
      <c r="A267" s="2">
        <v>251</v>
      </c>
      <c r="B267" s="3" t="s">
        <v>195</v>
      </c>
      <c r="C267" s="3" t="s">
        <v>231</v>
      </c>
      <c r="D267" s="3" t="s">
        <v>344</v>
      </c>
      <c r="E267" s="17" t="s">
        <v>294</v>
      </c>
      <c r="F267" s="17" t="s">
        <v>288</v>
      </c>
      <c r="G267" s="2" t="s">
        <v>407</v>
      </c>
      <c r="H267" s="16">
        <v>1.93</v>
      </c>
      <c r="I267" s="17">
        <v>1</v>
      </c>
      <c r="J267" s="88" t="s">
        <v>401</v>
      </c>
      <c r="K267" s="89"/>
      <c r="L267" s="89"/>
      <c r="M267" s="89"/>
      <c r="N267" s="90"/>
      <c r="O267" s="18">
        <f>IF(I267&gt;0, I267*H267,0)*2</f>
        <v>3.86</v>
      </c>
      <c r="P267" s="6"/>
      <c r="Q267" s="16" t="e">
        <f t="shared" si="47"/>
        <v>#DIV/0!</v>
      </c>
      <c r="R267" s="19" t="e">
        <f t="shared" ref="R267:R290" si="48">IF(I267&gt;0, H267/(P267/60),0)</f>
        <v>#DIV/0!</v>
      </c>
      <c r="S267" s="20" t="e">
        <f t="shared" ref="S267:S290" si="49">($U$9/60)*R267</f>
        <v>#DIV/0!</v>
      </c>
      <c r="T267" s="21" t="e">
        <f t="shared" ref="T267:T290" si="50">Q267</f>
        <v>#DIV/0!</v>
      </c>
      <c r="U267" s="22" t="e">
        <f t="shared" ref="U267:U290" si="51">T267*$U$9</f>
        <v>#DIV/0!</v>
      </c>
    </row>
    <row r="268" spans="1:21" x14ac:dyDescent="0.15">
      <c r="A268" s="2">
        <v>252</v>
      </c>
      <c r="B268" s="3" t="s">
        <v>195</v>
      </c>
      <c r="C268" s="3" t="s">
        <v>231</v>
      </c>
      <c r="D268" s="3" t="s">
        <v>233</v>
      </c>
      <c r="E268" s="17" t="s">
        <v>7</v>
      </c>
      <c r="F268" s="17"/>
      <c r="G268" s="2" t="s">
        <v>407</v>
      </c>
      <c r="H268" s="16">
        <v>3.85</v>
      </c>
      <c r="I268" s="17">
        <v>1</v>
      </c>
      <c r="J268" s="88" t="s">
        <v>401</v>
      </c>
      <c r="K268" s="89"/>
      <c r="L268" s="89"/>
      <c r="M268" s="89"/>
      <c r="N268" s="90"/>
      <c r="O268" s="18">
        <f>IF(I268&gt;0, I268*H268,0)*2</f>
        <v>7.7</v>
      </c>
      <c r="P268" s="6"/>
      <c r="Q268" s="16" t="e">
        <f t="shared" si="47"/>
        <v>#DIV/0!</v>
      </c>
      <c r="R268" s="19" t="e">
        <f t="shared" si="48"/>
        <v>#DIV/0!</v>
      </c>
      <c r="S268" s="20" t="e">
        <f t="shared" si="49"/>
        <v>#DIV/0!</v>
      </c>
      <c r="T268" s="21" t="e">
        <f t="shared" si="50"/>
        <v>#DIV/0!</v>
      </c>
      <c r="U268" s="22" t="e">
        <f t="shared" si="51"/>
        <v>#DIV/0!</v>
      </c>
    </row>
    <row r="269" spans="1:21" x14ac:dyDescent="0.15">
      <c r="A269" s="2">
        <v>253</v>
      </c>
      <c r="B269" s="3" t="s">
        <v>195</v>
      </c>
      <c r="C269" s="3" t="s">
        <v>231</v>
      </c>
      <c r="D269" s="3" t="s">
        <v>234</v>
      </c>
      <c r="E269" s="17" t="s">
        <v>130</v>
      </c>
      <c r="F269" s="17" t="s">
        <v>235</v>
      </c>
      <c r="G269" s="7"/>
      <c r="H269" s="19"/>
      <c r="I269" s="32"/>
      <c r="J269" s="105"/>
      <c r="K269" s="106"/>
      <c r="L269" s="106"/>
      <c r="M269" s="106"/>
      <c r="N269" s="107"/>
      <c r="O269" s="33"/>
      <c r="P269" s="34"/>
      <c r="Q269" s="19"/>
      <c r="R269" s="19"/>
      <c r="S269" s="20"/>
      <c r="T269" s="35"/>
      <c r="U269" s="36"/>
    </row>
    <row r="270" spans="1:21" x14ac:dyDescent="0.15">
      <c r="A270" s="2">
        <v>254</v>
      </c>
      <c r="B270" s="3" t="s">
        <v>195</v>
      </c>
      <c r="C270" s="3" t="s">
        <v>231</v>
      </c>
      <c r="D270" s="3" t="s">
        <v>236</v>
      </c>
      <c r="E270" s="17" t="s">
        <v>7</v>
      </c>
      <c r="F270" s="17"/>
      <c r="G270" s="2" t="s">
        <v>407</v>
      </c>
      <c r="H270" s="16">
        <v>3.85</v>
      </c>
      <c r="I270" s="17">
        <v>1</v>
      </c>
      <c r="J270" s="88" t="s">
        <v>401</v>
      </c>
      <c r="K270" s="89"/>
      <c r="L270" s="89"/>
      <c r="M270" s="89"/>
      <c r="N270" s="90"/>
      <c r="O270" s="18">
        <f>IF(I270&gt;0, I270*H270,0)*2</f>
        <v>7.7</v>
      </c>
      <c r="P270" s="6"/>
      <c r="Q270" s="16" t="e">
        <f t="shared" si="47"/>
        <v>#DIV/0!</v>
      </c>
      <c r="R270" s="19" t="e">
        <f t="shared" si="48"/>
        <v>#DIV/0!</v>
      </c>
      <c r="S270" s="20" t="e">
        <f t="shared" si="49"/>
        <v>#DIV/0!</v>
      </c>
      <c r="T270" s="21" t="e">
        <f t="shared" si="50"/>
        <v>#DIV/0!</v>
      </c>
      <c r="U270" s="22" t="e">
        <f t="shared" si="51"/>
        <v>#DIV/0!</v>
      </c>
    </row>
    <row r="271" spans="1:21" x14ac:dyDescent="0.15">
      <c r="A271" s="2">
        <v>255</v>
      </c>
      <c r="B271" s="3" t="s">
        <v>195</v>
      </c>
      <c r="C271" s="3" t="s">
        <v>231</v>
      </c>
      <c r="D271" s="3" t="s">
        <v>237</v>
      </c>
      <c r="E271" s="17" t="s">
        <v>7</v>
      </c>
      <c r="F271" s="17"/>
      <c r="G271" s="2" t="s">
        <v>407</v>
      </c>
      <c r="H271" s="16">
        <v>3.85</v>
      </c>
      <c r="I271" s="17">
        <v>1</v>
      </c>
      <c r="J271" s="88" t="s">
        <v>401</v>
      </c>
      <c r="K271" s="89"/>
      <c r="L271" s="89"/>
      <c r="M271" s="89"/>
      <c r="N271" s="90"/>
      <c r="O271" s="18">
        <f t="shared" ref="O271:O276" si="52">IF(I271&gt;0, I271*H271,0)*2</f>
        <v>7.7</v>
      </c>
      <c r="P271" s="6"/>
      <c r="Q271" s="16" t="e">
        <f t="shared" si="47"/>
        <v>#DIV/0!</v>
      </c>
      <c r="R271" s="19" t="e">
        <f t="shared" si="48"/>
        <v>#DIV/0!</v>
      </c>
      <c r="S271" s="20" t="e">
        <f t="shared" si="49"/>
        <v>#DIV/0!</v>
      </c>
      <c r="T271" s="21" t="e">
        <f t="shared" si="50"/>
        <v>#DIV/0!</v>
      </c>
      <c r="U271" s="22" t="e">
        <f t="shared" si="51"/>
        <v>#DIV/0!</v>
      </c>
    </row>
    <row r="272" spans="1:21" x14ac:dyDescent="0.15">
      <c r="A272" s="2">
        <v>256</v>
      </c>
      <c r="B272" s="3" t="s">
        <v>195</v>
      </c>
      <c r="C272" s="3" t="s">
        <v>231</v>
      </c>
      <c r="D272" s="3" t="s">
        <v>238</v>
      </c>
      <c r="E272" s="17" t="s">
        <v>7</v>
      </c>
      <c r="F272" s="17"/>
      <c r="G272" s="2" t="s">
        <v>407</v>
      </c>
      <c r="H272" s="16">
        <v>3.85</v>
      </c>
      <c r="I272" s="17">
        <v>1</v>
      </c>
      <c r="J272" s="88" t="s">
        <v>401</v>
      </c>
      <c r="K272" s="89"/>
      <c r="L272" s="89"/>
      <c r="M272" s="89"/>
      <c r="N272" s="90"/>
      <c r="O272" s="18">
        <f t="shared" si="52"/>
        <v>7.7</v>
      </c>
      <c r="P272" s="6"/>
      <c r="Q272" s="16" t="e">
        <f t="shared" si="47"/>
        <v>#DIV/0!</v>
      </c>
      <c r="R272" s="19" t="e">
        <f t="shared" si="48"/>
        <v>#DIV/0!</v>
      </c>
      <c r="S272" s="20" t="e">
        <f t="shared" si="49"/>
        <v>#DIV/0!</v>
      </c>
      <c r="T272" s="21" t="e">
        <f t="shared" si="50"/>
        <v>#DIV/0!</v>
      </c>
      <c r="U272" s="22" t="e">
        <f t="shared" si="51"/>
        <v>#DIV/0!</v>
      </c>
    </row>
    <row r="273" spans="1:21" x14ac:dyDescent="0.15">
      <c r="A273" s="2">
        <v>257</v>
      </c>
      <c r="B273" s="3" t="s">
        <v>195</v>
      </c>
      <c r="C273" s="3" t="s">
        <v>231</v>
      </c>
      <c r="D273" s="3" t="s">
        <v>239</v>
      </c>
      <c r="E273" s="17" t="s">
        <v>11</v>
      </c>
      <c r="F273" s="17"/>
      <c r="G273" s="2" t="s">
        <v>407</v>
      </c>
      <c r="H273" s="16">
        <v>1.93</v>
      </c>
      <c r="I273" s="17">
        <v>1</v>
      </c>
      <c r="J273" s="88" t="s">
        <v>401</v>
      </c>
      <c r="K273" s="89"/>
      <c r="L273" s="89"/>
      <c r="M273" s="89"/>
      <c r="N273" s="90"/>
      <c r="O273" s="18">
        <f t="shared" si="52"/>
        <v>3.86</v>
      </c>
      <c r="P273" s="6"/>
      <c r="Q273" s="16" t="e">
        <f t="shared" si="47"/>
        <v>#DIV/0!</v>
      </c>
      <c r="R273" s="19" t="e">
        <f t="shared" si="48"/>
        <v>#DIV/0!</v>
      </c>
      <c r="S273" s="20" t="e">
        <f t="shared" si="49"/>
        <v>#DIV/0!</v>
      </c>
      <c r="T273" s="21" t="e">
        <f t="shared" si="50"/>
        <v>#DIV/0!</v>
      </c>
      <c r="U273" s="22" t="e">
        <f t="shared" si="51"/>
        <v>#DIV/0!</v>
      </c>
    </row>
    <row r="274" spans="1:21" x14ac:dyDescent="0.15">
      <c r="A274" s="2">
        <v>258</v>
      </c>
      <c r="B274" s="3" t="s">
        <v>195</v>
      </c>
      <c r="C274" s="3" t="s">
        <v>231</v>
      </c>
      <c r="D274" s="3" t="s">
        <v>240</v>
      </c>
      <c r="E274" s="17" t="s">
        <v>13</v>
      </c>
      <c r="F274" s="17"/>
      <c r="G274" s="2" t="s">
        <v>407</v>
      </c>
      <c r="H274" s="16">
        <v>3.85</v>
      </c>
      <c r="I274" s="17">
        <v>1</v>
      </c>
      <c r="J274" s="88" t="s">
        <v>401</v>
      </c>
      <c r="K274" s="89"/>
      <c r="L274" s="89"/>
      <c r="M274" s="89"/>
      <c r="N274" s="90"/>
      <c r="O274" s="18">
        <f t="shared" si="52"/>
        <v>7.7</v>
      </c>
      <c r="P274" s="6"/>
      <c r="Q274" s="16" t="e">
        <f t="shared" si="47"/>
        <v>#DIV/0!</v>
      </c>
      <c r="R274" s="19" t="e">
        <f t="shared" si="48"/>
        <v>#DIV/0!</v>
      </c>
      <c r="S274" s="20" t="e">
        <f t="shared" si="49"/>
        <v>#DIV/0!</v>
      </c>
      <c r="T274" s="21" t="e">
        <f t="shared" si="50"/>
        <v>#DIV/0!</v>
      </c>
      <c r="U274" s="22" t="e">
        <f t="shared" si="51"/>
        <v>#DIV/0!</v>
      </c>
    </row>
    <row r="275" spans="1:21" x14ac:dyDescent="0.15">
      <c r="A275" s="2">
        <v>259</v>
      </c>
      <c r="B275" s="3" t="s">
        <v>195</v>
      </c>
      <c r="C275" s="3" t="s">
        <v>231</v>
      </c>
      <c r="D275" s="3" t="s">
        <v>241</v>
      </c>
      <c r="E275" s="17" t="s">
        <v>7</v>
      </c>
      <c r="F275" s="17"/>
      <c r="G275" s="2" t="s">
        <v>407</v>
      </c>
      <c r="H275" s="16">
        <v>3.85</v>
      </c>
      <c r="I275" s="17">
        <v>1</v>
      </c>
      <c r="J275" s="88" t="s">
        <v>401</v>
      </c>
      <c r="K275" s="89"/>
      <c r="L275" s="89"/>
      <c r="M275" s="89"/>
      <c r="N275" s="90"/>
      <c r="O275" s="18">
        <f t="shared" si="52"/>
        <v>7.7</v>
      </c>
      <c r="P275" s="6"/>
      <c r="Q275" s="16" t="e">
        <f t="shared" si="47"/>
        <v>#DIV/0!</v>
      </c>
      <c r="R275" s="19" t="e">
        <f t="shared" si="48"/>
        <v>#DIV/0!</v>
      </c>
      <c r="S275" s="20" t="e">
        <f t="shared" si="49"/>
        <v>#DIV/0!</v>
      </c>
      <c r="T275" s="21" t="e">
        <f t="shared" si="50"/>
        <v>#DIV/0!</v>
      </c>
      <c r="U275" s="22" t="e">
        <f t="shared" si="51"/>
        <v>#DIV/0!</v>
      </c>
    </row>
    <row r="276" spans="1:21" x14ac:dyDescent="0.15">
      <c r="A276" s="2">
        <v>260</v>
      </c>
      <c r="B276" s="3" t="s">
        <v>195</v>
      </c>
      <c r="C276" s="3" t="s">
        <v>231</v>
      </c>
      <c r="D276" s="3" t="s">
        <v>242</v>
      </c>
      <c r="E276" s="17" t="s">
        <v>7</v>
      </c>
      <c r="F276" s="17"/>
      <c r="G276" s="2" t="s">
        <v>407</v>
      </c>
      <c r="H276" s="16">
        <v>3.85</v>
      </c>
      <c r="I276" s="17">
        <v>1</v>
      </c>
      <c r="J276" s="88" t="s">
        <v>401</v>
      </c>
      <c r="K276" s="89"/>
      <c r="L276" s="89"/>
      <c r="M276" s="89"/>
      <c r="N276" s="90"/>
      <c r="O276" s="18">
        <f t="shared" si="52"/>
        <v>7.7</v>
      </c>
      <c r="P276" s="6"/>
      <c r="Q276" s="16" t="e">
        <f t="shared" si="47"/>
        <v>#DIV/0!</v>
      </c>
      <c r="R276" s="19" t="e">
        <f t="shared" si="48"/>
        <v>#DIV/0!</v>
      </c>
      <c r="S276" s="20" t="e">
        <f t="shared" si="49"/>
        <v>#DIV/0!</v>
      </c>
      <c r="T276" s="21" t="e">
        <f t="shared" si="50"/>
        <v>#DIV/0!</v>
      </c>
      <c r="U276" s="22" t="e">
        <f t="shared" si="51"/>
        <v>#DIV/0!</v>
      </c>
    </row>
    <row r="277" spans="1:21" x14ac:dyDescent="0.15">
      <c r="A277" s="2">
        <v>261</v>
      </c>
      <c r="B277" s="3" t="s">
        <v>195</v>
      </c>
      <c r="C277" s="3" t="s">
        <v>231</v>
      </c>
      <c r="D277" s="3" t="s">
        <v>345</v>
      </c>
      <c r="E277" s="17" t="s">
        <v>130</v>
      </c>
      <c r="F277" s="17" t="s">
        <v>197</v>
      </c>
      <c r="G277" s="7"/>
      <c r="H277" s="19"/>
      <c r="I277" s="32"/>
      <c r="J277" s="105"/>
      <c r="K277" s="106"/>
      <c r="L277" s="106"/>
      <c r="M277" s="106"/>
      <c r="N277" s="107"/>
      <c r="O277" s="33"/>
      <c r="P277" s="34"/>
      <c r="Q277" s="19"/>
      <c r="R277" s="19"/>
      <c r="S277" s="20"/>
      <c r="T277" s="35"/>
      <c r="U277" s="36"/>
    </row>
    <row r="278" spans="1:21" x14ac:dyDescent="0.15">
      <c r="A278" s="2">
        <v>262</v>
      </c>
      <c r="B278" s="3" t="s">
        <v>195</v>
      </c>
      <c r="C278" s="3" t="s">
        <v>231</v>
      </c>
      <c r="D278" s="3" t="s">
        <v>346</v>
      </c>
      <c r="E278" s="17" t="s">
        <v>130</v>
      </c>
      <c r="F278" s="17" t="s">
        <v>377</v>
      </c>
      <c r="G278" s="2" t="s">
        <v>407</v>
      </c>
      <c r="H278" s="16">
        <v>1.93</v>
      </c>
      <c r="I278" s="17">
        <v>1</v>
      </c>
      <c r="J278" s="88" t="s">
        <v>401</v>
      </c>
      <c r="K278" s="89"/>
      <c r="L278" s="89"/>
      <c r="M278" s="89"/>
      <c r="N278" s="90"/>
      <c r="O278" s="18">
        <f>IF(I278&gt;0, I278*H278,0)*2</f>
        <v>3.86</v>
      </c>
      <c r="P278" s="6"/>
      <c r="Q278" s="16" t="e">
        <f t="shared" si="47"/>
        <v>#DIV/0!</v>
      </c>
      <c r="R278" s="19" t="e">
        <f t="shared" si="48"/>
        <v>#DIV/0!</v>
      </c>
      <c r="S278" s="20" t="e">
        <f t="shared" si="49"/>
        <v>#DIV/0!</v>
      </c>
      <c r="T278" s="21" t="e">
        <f t="shared" si="50"/>
        <v>#DIV/0!</v>
      </c>
      <c r="U278" s="22" t="e">
        <f t="shared" si="51"/>
        <v>#DIV/0!</v>
      </c>
    </row>
    <row r="279" spans="1:21" x14ac:dyDescent="0.15">
      <c r="A279" s="2">
        <v>263</v>
      </c>
      <c r="B279" s="3" t="s">
        <v>195</v>
      </c>
      <c r="C279" s="3" t="s">
        <v>231</v>
      </c>
      <c r="D279" s="3" t="s">
        <v>243</v>
      </c>
      <c r="E279" s="17" t="s">
        <v>7</v>
      </c>
      <c r="F279" s="17"/>
      <c r="G279" s="2" t="s">
        <v>407</v>
      </c>
      <c r="H279" s="16">
        <v>1.93</v>
      </c>
      <c r="I279" s="17">
        <v>1</v>
      </c>
      <c r="J279" s="88" t="s">
        <v>401</v>
      </c>
      <c r="K279" s="89"/>
      <c r="L279" s="89"/>
      <c r="M279" s="89"/>
      <c r="N279" s="90"/>
      <c r="O279" s="18">
        <f t="shared" ref="O279:O288" si="53">IF(I279&gt;0, I279*H279,0)*2</f>
        <v>3.86</v>
      </c>
      <c r="P279" s="6"/>
      <c r="Q279" s="16" t="e">
        <f t="shared" si="47"/>
        <v>#DIV/0!</v>
      </c>
      <c r="R279" s="19" t="e">
        <f t="shared" si="48"/>
        <v>#DIV/0!</v>
      </c>
      <c r="S279" s="20" t="e">
        <f t="shared" si="49"/>
        <v>#DIV/0!</v>
      </c>
      <c r="T279" s="21" t="e">
        <f t="shared" si="50"/>
        <v>#DIV/0!</v>
      </c>
      <c r="U279" s="22" t="e">
        <f t="shared" si="51"/>
        <v>#DIV/0!</v>
      </c>
    </row>
    <row r="280" spans="1:21" x14ac:dyDescent="0.15">
      <c r="A280" s="2">
        <v>264</v>
      </c>
      <c r="B280" s="3" t="s">
        <v>195</v>
      </c>
      <c r="C280" s="3" t="s">
        <v>231</v>
      </c>
      <c r="D280" s="3" t="s">
        <v>244</v>
      </c>
      <c r="E280" s="17" t="s">
        <v>7</v>
      </c>
      <c r="F280" s="17"/>
      <c r="G280" s="2" t="s">
        <v>407</v>
      </c>
      <c r="H280" s="16">
        <v>3.85</v>
      </c>
      <c r="I280" s="17">
        <v>1</v>
      </c>
      <c r="J280" s="88" t="s">
        <v>401</v>
      </c>
      <c r="K280" s="89"/>
      <c r="L280" s="89"/>
      <c r="M280" s="89"/>
      <c r="N280" s="90"/>
      <c r="O280" s="18">
        <f t="shared" si="53"/>
        <v>7.7</v>
      </c>
      <c r="P280" s="6"/>
      <c r="Q280" s="16" t="e">
        <f t="shared" si="47"/>
        <v>#DIV/0!</v>
      </c>
      <c r="R280" s="19" t="e">
        <f t="shared" si="48"/>
        <v>#DIV/0!</v>
      </c>
      <c r="S280" s="20" t="e">
        <f t="shared" si="49"/>
        <v>#DIV/0!</v>
      </c>
      <c r="T280" s="21" t="e">
        <f t="shared" si="50"/>
        <v>#DIV/0!</v>
      </c>
      <c r="U280" s="22" t="e">
        <f t="shared" si="51"/>
        <v>#DIV/0!</v>
      </c>
    </row>
    <row r="281" spans="1:21" x14ac:dyDescent="0.15">
      <c r="A281" s="2">
        <v>265</v>
      </c>
      <c r="B281" s="3" t="s">
        <v>195</v>
      </c>
      <c r="C281" s="3" t="s">
        <v>231</v>
      </c>
      <c r="D281" s="3" t="s">
        <v>245</v>
      </c>
      <c r="E281" s="17" t="s">
        <v>7</v>
      </c>
      <c r="F281" s="17"/>
      <c r="G281" s="2" t="s">
        <v>407</v>
      </c>
      <c r="H281" s="16">
        <v>3.85</v>
      </c>
      <c r="I281" s="17">
        <v>1</v>
      </c>
      <c r="J281" s="88" t="s">
        <v>401</v>
      </c>
      <c r="K281" s="89"/>
      <c r="L281" s="89"/>
      <c r="M281" s="89"/>
      <c r="N281" s="90"/>
      <c r="O281" s="18">
        <f t="shared" si="53"/>
        <v>7.7</v>
      </c>
      <c r="P281" s="6"/>
      <c r="Q281" s="16" t="e">
        <f t="shared" si="47"/>
        <v>#DIV/0!</v>
      </c>
      <c r="R281" s="19" t="e">
        <f t="shared" si="48"/>
        <v>#DIV/0!</v>
      </c>
      <c r="S281" s="20" t="e">
        <f t="shared" si="49"/>
        <v>#DIV/0!</v>
      </c>
      <c r="T281" s="21" t="e">
        <f t="shared" si="50"/>
        <v>#DIV/0!</v>
      </c>
      <c r="U281" s="22" t="e">
        <f t="shared" si="51"/>
        <v>#DIV/0!</v>
      </c>
    </row>
    <row r="282" spans="1:21" x14ac:dyDescent="0.15">
      <c r="A282" s="2">
        <v>266</v>
      </c>
      <c r="B282" s="3" t="s">
        <v>195</v>
      </c>
      <c r="C282" s="3" t="s">
        <v>231</v>
      </c>
      <c r="D282" s="3" t="s">
        <v>246</v>
      </c>
      <c r="E282" s="17" t="s">
        <v>7</v>
      </c>
      <c r="F282" s="17"/>
      <c r="G282" s="2" t="s">
        <v>407</v>
      </c>
      <c r="H282" s="16">
        <v>3.85</v>
      </c>
      <c r="I282" s="17">
        <v>1</v>
      </c>
      <c r="J282" s="88" t="s">
        <v>401</v>
      </c>
      <c r="K282" s="89"/>
      <c r="L282" s="89"/>
      <c r="M282" s="89"/>
      <c r="N282" s="90"/>
      <c r="O282" s="18">
        <f t="shared" si="53"/>
        <v>7.7</v>
      </c>
      <c r="P282" s="6"/>
      <c r="Q282" s="16" t="e">
        <f t="shared" si="47"/>
        <v>#DIV/0!</v>
      </c>
      <c r="R282" s="19" t="e">
        <f t="shared" si="48"/>
        <v>#DIV/0!</v>
      </c>
      <c r="S282" s="20" t="e">
        <f t="shared" si="49"/>
        <v>#DIV/0!</v>
      </c>
      <c r="T282" s="21" t="e">
        <f t="shared" si="50"/>
        <v>#DIV/0!</v>
      </c>
      <c r="U282" s="22" t="e">
        <f t="shared" si="51"/>
        <v>#DIV/0!</v>
      </c>
    </row>
    <row r="283" spans="1:21" x14ac:dyDescent="0.15">
      <c r="A283" s="2">
        <v>267</v>
      </c>
      <c r="B283" s="3" t="s">
        <v>195</v>
      </c>
      <c r="C283" s="3" t="s">
        <v>231</v>
      </c>
      <c r="D283" s="3" t="s">
        <v>247</v>
      </c>
      <c r="E283" s="17" t="s">
        <v>7</v>
      </c>
      <c r="F283" s="17"/>
      <c r="G283" s="2" t="s">
        <v>407</v>
      </c>
      <c r="H283" s="16">
        <v>3.85</v>
      </c>
      <c r="I283" s="17">
        <v>1</v>
      </c>
      <c r="J283" s="88" t="s">
        <v>401</v>
      </c>
      <c r="K283" s="89"/>
      <c r="L283" s="89"/>
      <c r="M283" s="89"/>
      <c r="N283" s="90"/>
      <c r="O283" s="18">
        <f t="shared" si="53"/>
        <v>7.7</v>
      </c>
      <c r="P283" s="6"/>
      <c r="Q283" s="16" t="e">
        <f t="shared" si="47"/>
        <v>#DIV/0!</v>
      </c>
      <c r="R283" s="19" t="e">
        <f t="shared" si="48"/>
        <v>#DIV/0!</v>
      </c>
      <c r="S283" s="20" t="e">
        <f t="shared" si="49"/>
        <v>#DIV/0!</v>
      </c>
      <c r="T283" s="21" t="e">
        <f t="shared" si="50"/>
        <v>#DIV/0!</v>
      </c>
      <c r="U283" s="22" t="e">
        <f t="shared" si="51"/>
        <v>#DIV/0!</v>
      </c>
    </row>
    <row r="284" spans="1:21" x14ac:dyDescent="0.15">
      <c r="A284" s="2">
        <v>268</v>
      </c>
      <c r="B284" s="3" t="s">
        <v>195</v>
      </c>
      <c r="C284" s="3" t="s">
        <v>231</v>
      </c>
      <c r="D284" s="3" t="s">
        <v>248</v>
      </c>
      <c r="E284" s="17" t="s">
        <v>7</v>
      </c>
      <c r="F284" s="17"/>
      <c r="G284" s="2" t="s">
        <v>407</v>
      </c>
      <c r="H284" s="16">
        <v>5.78</v>
      </c>
      <c r="I284" s="17">
        <v>1</v>
      </c>
      <c r="J284" s="88" t="s">
        <v>401</v>
      </c>
      <c r="K284" s="89"/>
      <c r="L284" s="89"/>
      <c r="M284" s="89"/>
      <c r="N284" s="90"/>
      <c r="O284" s="18">
        <f t="shared" si="53"/>
        <v>11.56</v>
      </c>
      <c r="P284" s="6"/>
      <c r="Q284" s="16" t="e">
        <f t="shared" si="47"/>
        <v>#DIV/0!</v>
      </c>
      <c r="R284" s="19" t="e">
        <f t="shared" si="48"/>
        <v>#DIV/0!</v>
      </c>
      <c r="S284" s="20" t="e">
        <f t="shared" si="49"/>
        <v>#DIV/0!</v>
      </c>
      <c r="T284" s="21" t="e">
        <f t="shared" si="50"/>
        <v>#DIV/0!</v>
      </c>
      <c r="U284" s="22" t="e">
        <f t="shared" si="51"/>
        <v>#DIV/0!</v>
      </c>
    </row>
    <row r="285" spans="1:21" x14ac:dyDescent="0.15">
      <c r="A285" s="2">
        <v>269</v>
      </c>
      <c r="B285" s="3" t="s">
        <v>195</v>
      </c>
      <c r="C285" s="3" t="s">
        <v>231</v>
      </c>
      <c r="D285" s="3" t="s">
        <v>249</v>
      </c>
      <c r="E285" s="17" t="s">
        <v>7</v>
      </c>
      <c r="F285" s="17"/>
      <c r="G285" s="2" t="s">
        <v>407</v>
      </c>
      <c r="H285" s="16">
        <v>5.78</v>
      </c>
      <c r="I285" s="17">
        <v>1</v>
      </c>
      <c r="J285" s="88" t="s">
        <v>401</v>
      </c>
      <c r="K285" s="89"/>
      <c r="L285" s="89"/>
      <c r="M285" s="89"/>
      <c r="N285" s="90"/>
      <c r="O285" s="18">
        <f t="shared" si="53"/>
        <v>11.56</v>
      </c>
      <c r="P285" s="6"/>
      <c r="Q285" s="16" t="e">
        <f t="shared" si="47"/>
        <v>#DIV/0!</v>
      </c>
      <c r="R285" s="19" t="e">
        <f t="shared" si="48"/>
        <v>#DIV/0!</v>
      </c>
      <c r="S285" s="20" t="e">
        <f t="shared" si="49"/>
        <v>#DIV/0!</v>
      </c>
      <c r="T285" s="21" t="e">
        <f t="shared" si="50"/>
        <v>#DIV/0!</v>
      </c>
      <c r="U285" s="22" t="e">
        <f t="shared" si="51"/>
        <v>#DIV/0!</v>
      </c>
    </row>
    <row r="286" spans="1:21" x14ac:dyDescent="0.15">
      <c r="A286" s="2">
        <v>270</v>
      </c>
      <c r="B286" s="3" t="s">
        <v>195</v>
      </c>
      <c r="C286" s="3" t="s">
        <v>231</v>
      </c>
      <c r="D286" s="3" t="s">
        <v>250</v>
      </c>
      <c r="E286" s="17" t="s">
        <v>7</v>
      </c>
      <c r="F286" s="17"/>
      <c r="G286" s="2" t="s">
        <v>407</v>
      </c>
      <c r="H286" s="16">
        <v>1.93</v>
      </c>
      <c r="I286" s="17">
        <v>1</v>
      </c>
      <c r="J286" s="88" t="s">
        <v>401</v>
      </c>
      <c r="K286" s="89"/>
      <c r="L286" s="89"/>
      <c r="M286" s="89"/>
      <c r="N286" s="90"/>
      <c r="O286" s="18">
        <f t="shared" si="53"/>
        <v>3.86</v>
      </c>
      <c r="P286" s="6"/>
      <c r="Q286" s="16" t="e">
        <f t="shared" si="47"/>
        <v>#DIV/0!</v>
      </c>
      <c r="R286" s="19" t="e">
        <f t="shared" si="48"/>
        <v>#DIV/0!</v>
      </c>
      <c r="S286" s="20" t="e">
        <f t="shared" si="49"/>
        <v>#DIV/0!</v>
      </c>
      <c r="T286" s="21" t="e">
        <f t="shared" si="50"/>
        <v>#DIV/0!</v>
      </c>
      <c r="U286" s="22" t="e">
        <f t="shared" si="51"/>
        <v>#DIV/0!</v>
      </c>
    </row>
    <row r="287" spans="1:21" x14ac:dyDescent="0.15">
      <c r="A287" s="2">
        <v>271</v>
      </c>
      <c r="B287" s="3" t="s">
        <v>195</v>
      </c>
      <c r="C287" s="3" t="s">
        <v>231</v>
      </c>
      <c r="D287" s="3" t="s">
        <v>251</v>
      </c>
      <c r="E287" s="46" t="s">
        <v>130</v>
      </c>
      <c r="F287" s="17" t="s">
        <v>16</v>
      </c>
      <c r="G287" s="2" t="s">
        <v>407</v>
      </c>
      <c r="H287" s="16">
        <v>1.93</v>
      </c>
      <c r="I287" s="17">
        <v>1</v>
      </c>
      <c r="J287" s="88" t="s">
        <v>401</v>
      </c>
      <c r="K287" s="89"/>
      <c r="L287" s="89"/>
      <c r="M287" s="89"/>
      <c r="N287" s="90"/>
      <c r="O287" s="18">
        <f t="shared" si="53"/>
        <v>3.86</v>
      </c>
      <c r="P287" s="6"/>
      <c r="Q287" s="16" t="e">
        <f t="shared" si="47"/>
        <v>#DIV/0!</v>
      </c>
      <c r="R287" s="19" t="e">
        <f t="shared" si="48"/>
        <v>#DIV/0!</v>
      </c>
      <c r="S287" s="20" t="e">
        <f t="shared" si="49"/>
        <v>#DIV/0!</v>
      </c>
      <c r="T287" s="21" t="e">
        <f t="shared" si="50"/>
        <v>#DIV/0!</v>
      </c>
      <c r="U287" s="22" t="e">
        <f t="shared" si="51"/>
        <v>#DIV/0!</v>
      </c>
    </row>
    <row r="288" spans="1:21" x14ac:dyDescent="0.15">
      <c r="A288" s="2">
        <v>272</v>
      </c>
      <c r="B288" s="3" t="s">
        <v>195</v>
      </c>
      <c r="C288" s="3" t="s">
        <v>231</v>
      </c>
      <c r="D288" s="3" t="s">
        <v>252</v>
      </c>
      <c r="E288" s="17" t="s">
        <v>7</v>
      </c>
      <c r="F288" s="17"/>
      <c r="G288" s="2" t="s">
        <v>407</v>
      </c>
      <c r="H288" s="16">
        <v>3.84</v>
      </c>
      <c r="I288" s="17">
        <v>1</v>
      </c>
      <c r="J288" s="88" t="s">
        <v>401</v>
      </c>
      <c r="K288" s="89"/>
      <c r="L288" s="89"/>
      <c r="M288" s="89"/>
      <c r="N288" s="90"/>
      <c r="O288" s="18">
        <f t="shared" si="53"/>
        <v>7.68</v>
      </c>
      <c r="P288" s="6"/>
      <c r="Q288" s="16" t="e">
        <f t="shared" si="47"/>
        <v>#DIV/0!</v>
      </c>
      <c r="R288" s="19" t="e">
        <f t="shared" si="48"/>
        <v>#DIV/0!</v>
      </c>
      <c r="S288" s="20" t="e">
        <f t="shared" si="49"/>
        <v>#DIV/0!</v>
      </c>
      <c r="T288" s="21" t="e">
        <f t="shared" si="50"/>
        <v>#DIV/0!</v>
      </c>
      <c r="U288" s="22" t="e">
        <f t="shared" si="51"/>
        <v>#DIV/0!</v>
      </c>
    </row>
    <row r="289" spans="1:21" x14ac:dyDescent="0.15">
      <c r="A289" s="2">
        <v>273</v>
      </c>
      <c r="B289" s="3" t="s">
        <v>195</v>
      </c>
      <c r="C289" s="3" t="s">
        <v>231</v>
      </c>
      <c r="D289" s="3" t="s">
        <v>293</v>
      </c>
      <c r="E289" s="17" t="s">
        <v>295</v>
      </c>
      <c r="F289" s="17" t="s">
        <v>8</v>
      </c>
      <c r="G289" s="7"/>
      <c r="H289" s="19"/>
      <c r="I289" s="32"/>
      <c r="J289" s="105"/>
      <c r="K289" s="106"/>
      <c r="L289" s="106"/>
      <c r="M289" s="106"/>
      <c r="N289" s="107"/>
      <c r="O289" s="33"/>
      <c r="P289" s="34"/>
      <c r="Q289" s="19"/>
      <c r="R289" s="19"/>
      <c r="S289" s="20"/>
      <c r="T289" s="35"/>
      <c r="U289" s="36"/>
    </row>
    <row r="290" spans="1:21" x14ac:dyDescent="0.15">
      <c r="A290" s="2">
        <v>274</v>
      </c>
      <c r="B290" s="3" t="s">
        <v>195</v>
      </c>
      <c r="C290" s="3" t="s">
        <v>231</v>
      </c>
      <c r="D290" s="3" t="s">
        <v>304</v>
      </c>
      <c r="E290" s="17" t="s">
        <v>295</v>
      </c>
      <c r="F290" s="17" t="s">
        <v>8</v>
      </c>
      <c r="G290" s="2" t="s">
        <v>407</v>
      </c>
      <c r="H290" s="16">
        <v>1.93</v>
      </c>
      <c r="I290" s="17">
        <v>1</v>
      </c>
      <c r="J290" s="88" t="s">
        <v>401</v>
      </c>
      <c r="K290" s="89"/>
      <c r="L290" s="89"/>
      <c r="M290" s="89"/>
      <c r="N290" s="90"/>
      <c r="O290" s="18">
        <f>IF(I290&gt;0, I290*H290,0)*2</f>
        <v>3.86</v>
      </c>
      <c r="P290" s="6"/>
      <c r="Q290" s="16" t="e">
        <f t="shared" si="47"/>
        <v>#DIV/0!</v>
      </c>
      <c r="R290" s="19" t="e">
        <f t="shared" si="48"/>
        <v>#DIV/0!</v>
      </c>
      <c r="S290" s="20" t="e">
        <f t="shared" si="49"/>
        <v>#DIV/0!</v>
      </c>
      <c r="T290" s="21" t="e">
        <f t="shared" si="50"/>
        <v>#DIV/0!</v>
      </c>
      <c r="U290" s="22" t="e">
        <f t="shared" si="51"/>
        <v>#DIV/0!</v>
      </c>
    </row>
    <row r="291" spans="1:21" x14ac:dyDescent="0.15">
      <c r="A291" s="2">
        <v>275</v>
      </c>
      <c r="B291" s="3" t="s">
        <v>195</v>
      </c>
      <c r="C291" s="3" t="s">
        <v>231</v>
      </c>
      <c r="D291" s="3" t="s">
        <v>308</v>
      </c>
      <c r="E291" s="17" t="s">
        <v>295</v>
      </c>
      <c r="F291" s="17" t="s">
        <v>8</v>
      </c>
      <c r="G291" s="7"/>
      <c r="H291" s="19"/>
      <c r="I291" s="32"/>
      <c r="J291" s="105"/>
      <c r="K291" s="106"/>
      <c r="L291" s="106"/>
      <c r="M291" s="106"/>
      <c r="N291" s="107"/>
      <c r="O291" s="33"/>
      <c r="P291" s="34"/>
      <c r="Q291" s="19"/>
      <c r="R291" s="19"/>
      <c r="S291" s="20"/>
      <c r="T291" s="35"/>
      <c r="U291" s="36"/>
    </row>
    <row r="292" spans="1:21" x14ac:dyDescent="0.15">
      <c r="A292" s="2">
        <v>276</v>
      </c>
      <c r="B292" s="3" t="s">
        <v>195</v>
      </c>
      <c r="C292" s="3" t="s">
        <v>231</v>
      </c>
      <c r="D292" s="3" t="s">
        <v>308</v>
      </c>
      <c r="E292" s="17" t="s">
        <v>295</v>
      </c>
      <c r="F292" s="17" t="s">
        <v>8</v>
      </c>
      <c r="G292" s="7"/>
      <c r="H292" s="19"/>
      <c r="I292" s="32"/>
      <c r="J292" s="105"/>
      <c r="K292" s="106"/>
      <c r="L292" s="106"/>
      <c r="M292" s="106"/>
      <c r="N292" s="107"/>
      <c r="O292" s="33"/>
      <c r="P292" s="34"/>
      <c r="Q292" s="19"/>
      <c r="R292" s="19"/>
      <c r="S292" s="20"/>
      <c r="T292" s="35"/>
      <c r="U292" s="36"/>
    </row>
    <row r="293" spans="1:21" x14ac:dyDescent="0.15">
      <c r="A293" s="108">
        <v>277</v>
      </c>
      <c r="B293" s="108" t="s">
        <v>195</v>
      </c>
      <c r="C293" s="108" t="s">
        <v>231</v>
      </c>
      <c r="D293" s="108" t="s">
        <v>307</v>
      </c>
      <c r="E293" s="24" t="s">
        <v>295</v>
      </c>
      <c r="F293" s="24" t="s">
        <v>380</v>
      </c>
      <c r="G293" s="7"/>
      <c r="H293" s="19"/>
      <c r="I293" s="32"/>
      <c r="J293" s="105" t="s">
        <v>403</v>
      </c>
      <c r="K293" s="106"/>
      <c r="L293" s="106"/>
      <c r="M293" s="106"/>
      <c r="N293" s="107"/>
      <c r="O293" s="33"/>
      <c r="P293" s="34"/>
      <c r="Q293" s="19"/>
      <c r="R293" s="19"/>
      <c r="S293" s="20"/>
      <c r="T293" s="35"/>
      <c r="U293" s="36"/>
    </row>
    <row r="294" spans="1:21" x14ac:dyDescent="0.15">
      <c r="A294" s="110"/>
      <c r="B294" s="110"/>
      <c r="C294" s="110"/>
      <c r="D294" s="110"/>
      <c r="E294" s="24" t="s">
        <v>295</v>
      </c>
      <c r="F294" s="24" t="s">
        <v>380</v>
      </c>
      <c r="G294" s="7"/>
      <c r="H294" s="47"/>
      <c r="I294" s="32"/>
      <c r="J294" s="105" t="s">
        <v>403</v>
      </c>
      <c r="K294" s="106"/>
      <c r="L294" s="106"/>
      <c r="M294" s="106"/>
      <c r="N294" s="107"/>
      <c r="O294" s="33"/>
      <c r="P294" s="34"/>
      <c r="Q294" s="19"/>
      <c r="R294" s="19"/>
      <c r="S294" s="20"/>
      <c r="T294" s="35"/>
      <c r="U294" s="36"/>
    </row>
    <row r="295" spans="1:21" x14ac:dyDescent="0.15">
      <c r="A295" s="109"/>
      <c r="B295" s="109"/>
      <c r="C295" s="109"/>
      <c r="D295" s="109"/>
      <c r="E295" s="24" t="s">
        <v>360</v>
      </c>
      <c r="F295" s="17"/>
      <c r="G295" s="7"/>
      <c r="H295" s="19"/>
      <c r="I295" s="32"/>
      <c r="J295" s="105" t="s">
        <v>403</v>
      </c>
      <c r="K295" s="106"/>
      <c r="L295" s="106"/>
      <c r="M295" s="106"/>
      <c r="N295" s="107"/>
      <c r="O295" s="33"/>
      <c r="P295" s="34"/>
      <c r="Q295" s="19"/>
      <c r="R295" s="19"/>
      <c r="S295" s="20"/>
      <c r="T295" s="35"/>
      <c r="U295" s="36"/>
    </row>
    <row r="296" spans="1:21" x14ac:dyDescent="0.15">
      <c r="A296" s="2">
        <v>278</v>
      </c>
      <c r="B296" s="3" t="s">
        <v>195</v>
      </c>
      <c r="C296" s="3" t="s">
        <v>231</v>
      </c>
      <c r="D296" s="3" t="s">
        <v>347</v>
      </c>
      <c r="E296" s="17" t="s">
        <v>295</v>
      </c>
      <c r="F296" s="17" t="s">
        <v>14</v>
      </c>
      <c r="G296" s="2" t="s">
        <v>407</v>
      </c>
      <c r="H296" s="16">
        <v>4.54</v>
      </c>
      <c r="I296" s="17">
        <v>1</v>
      </c>
      <c r="J296" s="88" t="s">
        <v>401</v>
      </c>
      <c r="K296" s="89"/>
      <c r="L296" s="89"/>
      <c r="M296" s="89"/>
      <c r="N296" s="90"/>
      <c r="O296" s="18">
        <f>IF(I296&gt;0, I296*H296,0)*2</f>
        <v>9.08</v>
      </c>
      <c r="P296" s="6"/>
      <c r="Q296" s="16" t="e">
        <f t="shared" si="47"/>
        <v>#DIV/0!</v>
      </c>
      <c r="R296" s="19" t="e">
        <f t="shared" ref="R296:R319" si="54">IF(I296&gt;0, H296/(P296/60),0)</f>
        <v>#DIV/0!</v>
      </c>
      <c r="S296" s="20" t="e">
        <f t="shared" ref="S296:S319" si="55">($U$9/60)*R296</f>
        <v>#DIV/0!</v>
      </c>
      <c r="T296" s="21" t="e">
        <f t="shared" ref="T296:T319" si="56">Q296</f>
        <v>#DIV/0!</v>
      </c>
      <c r="U296" s="22" t="e">
        <f t="shared" ref="U296:U319" si="57">T296*$U$9</f>
        <v>#DIV/0!</v>
      </c>
    </row>
    <row r="297" spans="1:21" x14ac:dyDescent="0.15">
      <c r="A297" s="2">
        <v>279</v>
      </c>
      <c r="B297" s="3" t="s">
        <v>195</v>
      </c>
      <c r="C297" s="3" t="s">
        <v>253</v>
      </c>
      <c r="D297" s="3" t="s">
        <v>254</v>
      </c>
      <c r="E297" s="17" t="s">
        <v>294</v>
      </c>
      <c r="F297" s="17" t="s">
        <v>289</v>
      </c>
      <c r="G297" s="7"/>
      <c r="H297" s="19"/>
      <c r="I297" s="32"/>
      <c r="J297" s="105"/>
      <c r="K297" s="106"/>
      <c r="L297" s="106"/>
      <c r="M297" s="106"/>
      <c r="N297" s="107"/>
      <c r="O297" s="33"/>
      <c r="P297" s="34"/>
      <c r="Q297" s="19"/>
      <c r="R297" s="19"/>
      <c r="S297" s="20"/>
      <c r="T297" s="35"/>
      <c r="U297" s="36"/>
    </row>
    <row r="298" spans="1:21" x14ac:dyDescent="0.15">
      <c r="A298" s="2">
        <v>280</v>
      </c>
      <c r="B298" s="3" t="s">
        <v>195</v>
      </c>
      <c r="C298" s="3" t="s">
        <v>253</v>
      </c>
      <c r="D298" s="3" t="s">
        <v>348</v>
      </c>
      <c r="E298" s="17" t="s">
        <v>130</v>
      </c>
      <c r="F298" s="17" t="s">
        <v>349</v>
      </c>
      <c r="G298" s="2" t="s">
        <v>407</v>
      </c>
      <c r="H298" s="16">
        <v>0.22</v>
      </c>
      <c r="I298" s="17">
        <v>1</v>
      </c>
      <c r="J298" s="88" t="s">
        <v>401</v>
      </c>
      <c r="K298" s="89"/>
      <c r="L298" s="89"/>
      <c r="M298" s="89"/>
      <c r="N298" s="90"/>
      <c r="O298" s="18">
        <f>IF(I298&gt;0, I298*H298,0)*2</f>
        <v>0.44</v>
      </c>
      <c r="P298" s="6"/>
      <c r="Q298" s="16" t="e">
        <f t="shared" si="47"/>
        <v>#DIV/0!</v>
      </c>
      <c r="R298" s="19" t="e">
        <f t="shared" si="54"/>
        <v>#DIV/0!</v>
      </c>
      <c r="S298" s="20" t="e">
        <f t="shared" si="55"/>
        <v>#DIV/0!</v>
      </c>
      <c r="T298" s="21" t="e">
        <f t="shared" si="56"/>
        <v>#DIV/0!</v>
      </c>
      <c r="U298" s="22" t="e">
        <f t="shared" si="57"/>
        <v>#DIV/0!</v>
      </c>
    </row>
    <row r="299" spans="1:21" x14ac:dyDescent="0.15">
      <c r="A299" s="2">
        <v>281</v>
      </c>
      <c r="B299" s="3" t="s">
        <v>195</v>
      </c>
      <c r="C299" s="3" t="s">
        <v>253</v>
      </c>
      <c r="D299" s="3" t="s">
        <v>255</v>
      </c>
      <c r="E299" s="17" t="s">
        <v>294</v>
      </c>
      <c r="F299" s="17" t="s">
        <v>288</v>
      </c>
      <c r="G299" s="7"/>
      <c r="H299" s="19"/>
      <c r="I299" s="32"/>
      <c r="J299" s="105"/>
      <c r="K299" s="106"/>
      <c r="L299" s="106"/>
      <c r="M299" s="106"/>
      <c r="N299" s="107"/>
      <c r="O299" s="33"/>
      <c r="P299" s="34"/>
      <c r="Q299" s="19"/>
      <c r="R299" s="19"/>
      <c r="S299" s="20"/>
      <c r="T299" s="35"/>
      <c r="U299" s="36"/>
    </row>
    <row r="300" spans="1:21" x14ac:dyDescent="0.15">
      <c r="A300" s="2">
        <v>282</v>
      </c>
      <c r="B300" s="3" t="s">
        <v>195</v>
      </c>
      <c r="C300" s="3" t="s">
        <v>253</v>
      </c>
      <c r="D300" s="3" t="s">
        <v>256</v>
      </c>
      <c r="E300" s="17" t="s">
        <v>130</v>
      </c>
      <c r="F300" s="17" t="s">
        <v>199</v>
      </c>
      <c r="G300" s="7"/>
      <c r="H300" s="19"/>
      <c r="I300" s="32"/>
      <c r="J300" s="105"/>
      <c r="K300" s="106"/>
      <c r="L300" s="106"/>
      <c r="M300" s="106"/>
      <c r="N300" s="107"/>
      <c r="O300" s="33"/>
      <c r="P300" s="34"/>
      <c r="Q300" s="19"/>
      <c r="R300" s="19"/>
      <c r="S300" s="20"/>
      <c r="T300" s="35"/>
      <c r="U300" s="36"/>
    </row>
    <row r="301" spans="1:21" x14ac:dyDescent="0.15">
      <c r="A301" s="2">
        <v>283</v>
      </c>
      <c r="B301" s="3" t="s">
        <v>195</v>
      </c>
      <c r="C301" s="3" t="s">
        <v>253</v>
      </c>
      <c r="D301" s="3" t="s">
        <v>350</v>
      </c>
      <c r="E301" s="17" t="s">
        <v>130</v>
      </c>
      <c r="F301" s="17" t="s">
        <v>349</v>
      </c>
      <c r="G301" s="2" t="s">
        <v>407</v>
      </c>
      <c r="H301" s="16">
        <v>0.22</v>
      </c>
      <c r="I301" s="17">
        <v>1</v>
      </c>
      <c r="J301" s="88" t="s">
        <v>401</v>
      </c>
      <c r="K301" s="89"/>
      <c r="L301" s="89"/>
      <c r="M301" s="89"/>
      <c r="N301" s="90"/>
      <c r="O301" s="18">
        <f>IF(I301&gt;0, I301*H301,0)*2</f>
        <v>0.44</v>
      </c>
      <c r="P301" s="6"/>
      <c r="Q301" s="16" t="e">
        <f t="shared" si="47"/>
        <v>#DIV/0!</v>
      </c>
      <c r="R301" s="19" t="e">
        <f t="shared" si="54"/>
        <v>#DIV/0!</v>
      </c>
      <c r="S301" s="20" t="e">
        <f t="shared" si="55"/>
        <v>#DIV/0!</v>
      </c>
      <c r="T301" s="21" t="e">
        <f t="shared" si="56"/>
        <v>#DIV/0!</v>
      </c>
      <c r="U301" s="22" t="e">
        <f t="shared" si="57"/>
        <v>#DIV/0!</v>
      </c>
    </row>
    <row r="302" spans="1:21" x14ac:dyDescent="0.15">
      <c r="A302" s="2">
        <v>284</v>
      </c>
      <c r="B302" s="3" t="s">
        <v>195</v>
      </c>
      <c r="C302" s="3" t="s">
        <v>253</v>
      </c>
      <c r="D302" s="3" t="s">
        <v>257</v>
      </c>
      <c r="E302" s="17" t="s">
        <v>11</v>
      </c>
      <c r="F302" s="17"/>
      <c r="G302" s="7"/>
      <c r="H302" s="19"/>
      <c r="I302" s="32"/>
      <c r="J302" s="105"/>
      <c r="K302" s="106"/>
      <c r="L302" s="106"/>
      <c r="M302" s="106"/>
      <c r="N302" s="107"/>
      <c r="O302" s="33"/>
      <c r="P302" s="34"/>
      <c r="Q302" s="19"/>
      <c r="R302" s="19"/>
      <c r="S302" s="20"/>
      <c r="T302" s="35"/>
      <c r="U302" s="36"/>
    </row>
    <row r="303" spans="1:21" x14ac:dyDescent="0.15">
      <c r="A303" s="2">
        <v>285</v>
      </c>
      <c r="B303" s="3" t="s">
        <v>195</v>
      </c>
      <c r="C303" s="3" t="s">
        <v>253</v>
      </c>
      <c r="D303" s="3" t="s">
        <v>258</v>
      </c>
      <c r="E303" s="17" t="s">
        <v>13</v>
      </c>
      <c r="F303" s="17" t="s">
        <v>259</v>
      </c>
      <c r="G303" s="2" t="s">
        <v>407</v>
      </c>
      <c r="H303" s="16">
        <v>2.96</v>
      </c>
      <c r="I303" s="17">
        <v>1</v>
      </c>
      <c r="J303" s="88" t="s">
        <v>401</v>
      </c>
      <c r="K303" s="89"/>
      <c r="L303" s="89"/>
      <c r="M303" s="89"/>
      <c r="N303" s="90"/>
      <c r="O303" s="18">
        <f>IF(I303&gt;0, I303*H303,0)*2</f>
        <v>5.92</v>
      </c>
      <c r="P303" s="6"/>
      <c r="Q303" s="16" t="e">
        <f t="shared" si="47"/>
        <v>#DIV/0!</v>
      </c>
      <c r="R303" s="19" t="e">
        <f t="shared" si="54"/>
        <v>#DIV/0!</v>
      </c>
      <c r="S303" s="20" t="e">
        <f t="shared" si="55"/>
        <v>#DIV/0!</v>
      </c>
      <c r="T303" s="21" t="e">
        <f t="shared" si="56"/>
        <v>#DIV/0!</v>
      </c>
      <c r="U303" s="22" t="e">
        <f t="shared" si="57"/>
        <v>#DIV/0!</v>
      </c>
    </row>
    <row r="304" spans="1:21" x14ac:dyDescent="0.15">
      <c r="A304" s="2">
        <v>286</v>
      </c>
      <c r="B304" s="3" t="s">
        <v>195</v>
      </c>
      <c r="C304" s="3" t="s">
        <v>253</v>
      </c>
      <c r="D304" s="3" t="s">
        <v>260</v>
      </c>
      <c r="E304" s="17" t="s">
        <v>13</v>
      </c>
      <c r="F304" s="17" t="s">
        <v>271</v>
      </c>
      <c r="G304" s="2" t="s">
        <v>407</v>
      </c>
      <c r="H304" s="16">
        <v>2.2200000000000002</v>
      </c>
      <c r="I304" s="17">
        <v>1</v>
      </c>
      <c r="J304" s="88" t="s">
        <v>401</v>
      </c>
      <c r="K304" s="89"/>
      <c r="L304" s="89"/>
      <c r="M304" s="89"/>
      <c r="N304" s="90"/>
      <c r="O304" s="18">
        <f>IF(I304&gt;0, I304*H304,0)*2</f>
        <v>4.4400000000000004</v>
      </c>
      <c r="P304" s="6"/>
      <c r="Q304" s="16" t="e">
        <f t="shared" si="47"/>
        <v>#DIV/0!</v>
      </c>
      <c r="R304" s="19" t="e">
        <f t="shared" si="54"/>
        <v>#DIV/0!</v>
      </c>
      <c r="S304" s="20" t="e">
        <f t="shared" si="55"/>
        <v>#DIV/0!</v>
      </c>
      <c r="T304" s="21" t="e">
        <f t="shared" si="56"/>
        <v>#DIV/0!</v>
      </c>
      <c r="U304" s="22" t="e">
        <f t="shared" si="57"/>
        <v>#DIV/0!</v>
      </c>
    </row>
    <row r="305" spans="1:21" x14ac:dyDescent="0.15">
      <c r="A305" s="2">
        <v>287</v>
      </c>
      <c r="B305" s="3" t="s">
        <v>195</v>
      </c>
      <c r="C305" s="3" t="s">
        <v>253</v>
      </c>
      <c r="D305" s="3" t="s">
        <v>261</v>
      </c>
      <c r="E305" s="17" t="s">
        <v>130</v>
      </c>
      <c r="F305" s="17" t="s">
        <v>220</v>
      </c>
      <c r="G305" s="7"/>
      <c r="H305" s="19"/>
      <c r="I305" s="32"/>
      <c r="J305" s="105"/>
      <c r="K305" s="106"/>
      <c r="L305" s="106"/>
      <c r="M305" s="106"/>
      <c r="N305" s="107"/>
      <c r="O305" s="33"/>
      <c r="P305" s="34"/>
      <c r="Q305" s="19"/>
      <c r="R305" s="19"/>
      <c r="S305" s="20"/>
      <c r="T305" s="35"/>
      <c r="U305" s="36"/>
    </row>
    <row r="306" spans="1:21" x14ac:dyDescent="0.15">
      <c r="A306" s="2">
        <v>288</v>
      </c>
      <c r="B306" s="3" t="s">
        <v>195</v>
      </c>
      <c r="C306" s="3" t="s">
        <v>253</v>
      </c>
      <c r="D306" s="3" t="s">
        <v>262</v>
      </c>
      <c r="E306" s="17" t="s">
        <v>130</v>
      </c>
      <c r="F306" s="17" t="s">
        <v>263</v>
      </c>
      <c r="G306" s="2" t="s">
        <v>407</v>
      </c>
      <c r="H306" s="16">
        <v>0.44</v>
      </c>
      <c r="I306" s="17">
        <v>1</v>
      </c>
      <c r="J306" s="88" t="s">
        <v>401</v>
      </c>
      <c r="K306" s="89"/>
      <c r="L306" s="89"/>
      <c r="M306" s="89"/>
      <c r="N306" s="90"/>
      <c r="O306" s="18">
        <f>IF(I306&gt;0, I306*H306,0)*2</f>
        <v>0.88</v>
      </c>
      <c r="P306" s="6"/>
      <c r="Q306" s="16" t="e">
        <f t="shared" si="47"/>
        <v>#DIV/0!</v>
      </c>
      <c r="R306" s="19" t="e">
        <f t="shared" si="54"/>
        <v>#DIV/0!</v>
      </c>
      <c r="S306" s="20" t="e">
        <f t="shared" si="55"/>
        <v>#DIV/0!</v>
      </c>
      <c r="T306" s="21" t="e">
        <f t="shared" si="56"/>
        <v>#DIV/0!</v>
      </c>
      <c r="U306" s="22" t="e">
        <f t="shared" si="57"/>
        <v>#DIV/0!</v>
      </c>
    </row>
    <row r="307" spans="1:21" x14ac:dyDescent="0.15">
      <c r="A307" s="2">
        <v>289</v>
      </c>
      <c r="B307" s="3" t="s">
        <v>195</v>
      </c>
      <c r="C307" s="3" t="s">
        <v>253</v>
      </c>
      <c r="D307" s="3" t="s">
        <v>264</v>
      </c>
      <c r="E307" s="17" t="s">
        <v>130</v>
      </c>
      <c r="F307" s="17" t="s">
        <v>263</v>
      </c>
      <c r="G307" s="2" t="s">
        <v>407</v>
      </c>
      <c r="H307" s="16">
        <v>0.22</v>
      </c>
      <c r="I307" s="17">
        <v>1</v>
      </c>
      <c r="J307" s="88" t="s">
        <v>401</v>
      </c>
      <c r="K307" s="89"/>
      <c r="L307" s="89"/>
      <c r="M307" s="89"/>
      <c r="N307" s="90"/>
      <c r="O307" s="18">
        <f>IF(I307&gt;0, I307*H307,0)*2</f>
        <v>0.44</v>
      </c>
      <c r="P307" s="6"/>
      <c r="Q307" s="16" t="e">
        <f t="shared" si="47"/>
        <v>#DIV/0!</v>
      </c>
      <c r="R307" s="19" t="e">
        <f t="shared" si="54"/>
        <v>#DIV/0!</v>
      </c>
      <c r="S307" s="20" t="e">
        <f t="shared" si="55"/>
        <v>#DIV/0!</v>
      </c>
      <c r="T307" s="21" t="e">
        <f t="shared" si="56"/>
        <v>#DIV/0!</v>
      </c>
      <c r="U307" s="22" t="e">
        <f t="shared" si="57"/>
        <v>#DIV/0!</v>
      </c>
    </row>
    <row r="308" spans="1:21" x14ac:dyDescent="0.15">
      <c r="A308" s="2">
        <v>290</v>
      </c>
      <c r="B308" s="3" t="s">
        <v>195</v>
      </c>
      <c r="C308" s="3" t="s">
        <v>253</v>
      </c>
      <c r="D308" s="3" t="s">
        <v>265</v>
      </c>
      <c r="E308" s="17" t="s">
        <v>130</v>
      </c>
      <c r="F308" s="17" t="s">
        <v>263</v>
      </c>
      <c r="G308" s="2" t="s">
        <v>407</v>
      </c>
      <c r="H308" s="16">
        <v>0.22</v>
      </c>
      <c r="I308" s="17">
        <v>1</v>
      </c>
      <c r="J308" s="88" t="s">
        <v>401</v>
      </c>
      <c r="K308" s="89"/>
      <c r="L308" s="89"/>
      <c r="M308" s="89"/>
      <c r="N308" s="90"/>
      <c r="O308" s="18">
        <f>IF(I308&gt;0, I308*H308,0)*2</f>
        <v>0.44</v>
      </c>
      <c r="P308" s="6"/>
      <c r="Q308" s="16" t="e">
        <f t="shared" si="47"/>
        <v>#DIV/0!</v>
      </c>
      <c r="R308" s="19" t="e">
        <f t="shared" si="54"/>
        <v>#DIV/0!</v>
      </c>
      <c r="S308" s="20" t="e">
        <f t="shared" si="55"/>
        <v>#DIV/0!</v>
      </c>
      <c r="T308" s="21" t="e">
        <f t="shared" si="56"/>
        <v>#DIV/0!</v>
      </c>
      <c r="U308" s="22" t="e">
        <f t="shared" si="57"/>
        <v>#DIV/0!</v>
      </c>
    </row>
    <row r="309" spans="1:21" x14ac:dyDescent="0.15">
      <c r="A309" s="2">
        <v>291</v>
      </c>
      <c r="B309" s="3" t="s">
        <v>195</v>
      </c>
      <c r="C309" s="3" t="s">
        <v>253</v>
      </c>
      <c r="D309" s="3" t="s">
        <v>266</v>
      </c>
      <c r="E309" s="17" t="s">
        <v>130</v>
      </c>
      <c r="F309" s="17" t="s">
        <v>378</v>
      </c>
      <c r="G309" s="7"/>
      <c r="H309" s="19"/>
      <c r="I309" s="32"/>
      <c r="J309" s="105"/>
      <c r="K309" s="106"/>
      <c r="L309" s="106"/>
      <c r="M309" s="106"/>
      <c r="N309" s="107"/>
      <c r="O309" s="33"/>
      <c r="P309" s="34"/>
      <c r="Q309" s="19"/>
      <c r="R309" s="19"/>
      <c r="S309" s="20"/>
      <c r="T309" s="35"/>
      <c r="U309" s="36"/>
    </row>
    <row r="310" spans="1:21" ht="15" customHeight="1" x14ac:dyDescent="0.15">
      <c r="A310" s="108">
        <v>292</v>
      </c>
      <c r="B310" s="108" t="s">
        <v>195</v>
      </c>
      <c r="C310" s="108" t="s">
        <v>253</v>
      </c>
      <c r="D310" s="108" t="s">
        <v>267</v>
      </c>
      <c r="E310" s="24" t="s">
        <v>130</v>
      </c>
      <c r="F310" s="17" t="s">
        <v>392</v>
      </c>
      <c r="G310" s="7"/>
      <c r="H310" s="19"/>
      <c r="I310" s="32"/>
      <c r="J310" s="105"/>
      <c r="K310" s="106"/>
      <c r="L310" s="106"/>
      <c r="M310" s="106"/>
      <c r="N310" s="107"/>
      <c r="O310" s="33"/>
      <c r="P310" s="34"/>
      <c r="Q310" s="19"/>
      <c r="R310" s="19"/>
      <c r="S310" s="20"/>
      <c r="T310" s="35"/>
      <c r="U310" s="36"/>
    </row>
    <row r="311" spans="1:21" x14ac:dyDescent="0.15">
      <c r="A311" s="109"/>
      <c r="B311" s="109"/>
      <c r="C311" s="109"/>
      <c r="D311" s="109"/>
      <c r="E311" s="24" t="s">
        <v>130</v>
      </c>
      <c r="F311" s="17" t="s">
        <v>379</v>
      </c>
      <c r="G311" s="2" t="s">
        <v>407</v>
      </c>
      <c r="H311" s="16">
        <v>9.6300000000000008</v>
      </c>
      <c r="I311" s="17">
        <v>1</v>
      </c>
      <c r="J311" s="88" t="s">
        <v>401</v>
      </c>
      <c r="K311" s="89"/>
      <c r="L311" s="89"/>
      <c r="M311" s="89"/>
      <c r="N311" s="90"/>
      <c r="O311" s="18">
        <f>IF(I311&gt;0, I311*H311,0)*2</f>
        <v>19.260000000000002</v>
      </c>
      <c r="P311" s="6"/>
      <c r="Q311" s="16" t="e">
        <f t="shared" si="47"/>
        <v>#DIV/0!</v>
      </c>
      <c r="R311" s="19" t="e">
        <f t="shared" si="54"/>
        <v>#DIV/0!</v>
      </c>
      <c r="S311" s="20" t="e">
        <f t="shared" si="55"/>
        <v>#DIV/0!</v>
      </c>
      <c r="T311" s="21" t="e">
        <f t="shared" si="56"/>
        <v>#DIV/0!</v>
      </c>
      <c r="U311" s="22" t="e">
        <f t="shared" si="57"/>
        <v>#DIV/0!</v>
      </c>
    </row>
    <row r="312" spans="1:21" x14ac:dyDescent="0.15">
      <c r="A312" s="2">
        <v>293</v>
      </c>
      <c r="B312" s="3" t="s">
        <v>195</v>
      </c>
      <c r="C312" s="3" t="s">
        <v>253</v>
      </c>
      <c r="D312" s="3" t="s">
        <v>269</v>
      </c>
      <c r="E312" s="17" t="s">
        <v>7</v>
      </c>
      <c r="F312" s="17"/>
      <c r="G312" s="2" t="s">
        <v>407</v>
      </c>
      <c r="H312" s="16">
        <v>5.78</v>
      </c>
      <c r="I312" s="17">
        <v>1</v>
      </c>
      <c r="J312" s="88" t="s">
        <v>401</v>
      </c>
      <c r="K312" s="89"/>
      <c r="L312" s="89"/>
      <c r="M312" s="89"/>
      <c r="N312" s="90"/>
      <c r="O312" s="18">
        <f>IF(I312&gt;0, I312*H312,0)*2</f>
        <v>11.56</v>
      </c>
      <c r="P312" s="6"/>
      <c r="Q312" s="16" t="e">
        <f t="shared" si="47"/>
        <v>#DIV/0!</v>
      </c>
      <c r="R312" s="19" t="e">
        <f t="shared" si="54"/>
        <v>#DIV/0!</v>
      </c>
      <c r="S312" s="20" t="e">
        <f t="shared" si="55"/>
        <v>#DIV/0!</v>
      </c>
      <c r="T312" s="21" t="e">
        <f t="shared" si="56"/>
        <v>#DIV/0!</v>
      </c>
      <c r="U312" s="22" t="e">
        <f t="shared" si="57"/>
        <v>#DIV/0!</v>
      </c>
    </row>
    <row r="313" spans="1:21" x14ac:dyDescent="0.15">
      <c r="A313" s="2">
        <v>294</v>
      </c>
      <c r="B313" s="3" t="s">
        <v>195</v>
      </c>
      <c r="C313" s="3" t="s">
        <v>253</v>
      </c>
      <c r="D313" s="3" t="s">
        <v>291</v>
      </c>
      <c r="E313" s="17" t="s">
        <v>295</v>
      </c>
      <c r="F313" s="17" t="s">
        <v>8</v>
      </c>
      <c r="G313" s="7"/>
      <c r="H313" s="19"/>
      <c r="I313" s="32"/>
      <c r="J313" s="105"/>
      <c r="K313" s="106"/>
      <c r="L313" s="106"/>
      <c r="M313" s="106"/>
      <c r="N313" s="107"/>
      <c r="O313" s="33"/>
      <c r="P313" s="34"/>
      <c r="Q313" s="19"/>
      <c r="R313" s="19"/>
      <c r="S313" s="20"/>
      <c r="T313" s="35"/>
      <c r="U313" s="36"/>
    </row>
    <row r="314" spans="1:21" x14ac:dyDescent="0.15">
      <c r="A314" s="2">
        <v>295</v>
      </c>
      <c r="B314" s="3" t="s">
        <v>195</v>
      </c>
      <c r="C314" s="3" t="s">
        <v>253</v>
      </c>
      <c r="D314" s="3" t="s">
        <v>312</v>
      </c>
      <c r="E314" s="17" t="s">
        <v>295</v>
      </c>
      <c r="F314" s="17" t="s">
        <v>8</v>
      </c>
      <c r="G314" s="7"/>
      <c r="H314" s="19"/>
      <c r="I314" s="32"/>
      <c r="J314" s="105"/>
      <c r="K314" s="106"/>
      <c r="L314" s="106"/>
      <c r="M314" s="106"/>
      <c r="N314" s="107"/>
      <c r="O314" s="33"/>
      <c r="P314" s="34"/>
      <c r="Q314" s="19"/>
      <c r="R314" s="19"/>
      <c r="S314" s="20"/>
      <c r="T314" s="35"/>
      <c r="U314" s="36"/>
    </row>
    <row r="315" spans="1:21" x14ac:dyDescent="0.15">
      <c r="A315" s="2">
        <v>296</v>
      </c>
      <c r="B315" s="3" t="s">
        <v>195</v>
      </c>
      <c r="C315" s="3" t="s">
        <v>253</v>
      </c>
      <c r="D315" s="3" t="s">
        <v>313</v>
      </c>
      <c r="E315" s="17" t="s">
        <v>295</v>
      </c>
      <c r="F315" s="17" t="s">
        <v>8</v>
      </c>
      <c r="G315" s="7"/>
      <c r="H315" s="19"/>
      <c r="I315" s="32"/>
      <c r="J315" s="105"/>
      <c r="K315" s="106"/>
      <c r="L315" s="106"/>
      <c r="M315" s="106"/>
      <c r="N315" s="107"/>
      <c r="O315" s="33"/>
      <c r="P315" s="34"/>
      <c r="Q315" s="19"/>
      <c r="R315" s="19"/>
      <c r="S315" s="20"/>
      <c r="T315" s="35"/>
      <c r="U315" s="36"/>
    </row>
    <row r="316" spans="1:21" x14ac:dyDescent="0.15">
      <c r="A316" s="108">
        <v>297</v>
      </c>
      <c r="B316" s="3" t="s">
        <v>195</v>
      </c>
      <c r="C316" s="3" t="s">
        <v>253</v>
      </c>
      <c r="D316" s="3" t="s">
        <v>381</v>
      </c>
      <c r="E316" s="17" t="s">
        <v>360</v>
      </c>
      <c r="F316" s="17"/>
      <c r="G316" s="7"/>
      <c r="H316" s="19"/>
      <c r="I316" s="32"/>
      <c r="J316" s="105"/>
      <c r="K316" s="106"/>
      <c r="L316" s="106"/>
      <c r="M316" s="106"/>
      <c r="N316" s="107"/>
      <c r="O316" s="33"/>
      <c r="P316" s="34"/>
      <c r="Q316" s="19"/>
      <c r="R316" s="19"/>
      <c r="S316" s="20"/>
      <c r="T316" s="35"/>
      <c r="U316" s="36"/>
    </row>
    <row r="317" spans="1:21" x14ac:dyDescent="0.15">
      <c r="A317" s="110"/>
      <c r="B317" s="3" t="s">
        <v>195</v>
      </c>
      <c r="C317" s="3" t="s">
        <v>253</v>
      </c>
      <c r="D317" s="3" t="s">
        <v>382</v>
      </c>
      <c r="E317" s="17" t="s">
        <v>295</v>
      </c>
      <c r="F317" s="17" t="s">
        <v>380</v>
      </c>
      <c r="G317" s="7" t="s">
        <v>407</v>
      </c>
      <c r="H317" s="19">
        <v>0.65</v>
      </c>
      <c r="I317" s="32"/>
      <c r="J317" s="105" t="s">
        <v>403</v>
      </c>
      <c r="K317" s="106"/>
      <c r="L317" s="106"/>
      <c r="M317" s="106"/>
      <c r="N317" s="107"/>
      <c r="O317" s="33"/>
      <c r="P317" s="34"/>
      <c r="Q317" s="19"/>
      <c r="R317" s="19"/>
      <c r="S317" s="20"/>
      <c r="T317" s="35"/>
      <c r="U317" s="36"/>
    </row>
    <row r="318" spans="1:21" x14ac:dyDescent="0.15">
      <c r="A318" s="109"/>
      <c r="B318" s="3" t="s">
        <v>195</v>
      </c>
      <c r="C318" s="3" t="s">
        <v>253</v>
      </c>
      <c r="D318" s="3" t="s">
        <v>393</v>
      </c>
      <c r="E318" s="17" t="s">
        <v>295</v>
      </c>
      <c r="F318" s="17" t="s">
        <v>380</v>
      </c>
      <c r="G318" s="7"/>
      <c r="H318" s="19"/>
      <c r="I318" s="32"/>
      <c r="J318" s="105"/>
      <c r="K318" s="106"/>
      <c r="L318" s="106"/>
      <c r="M318" s="106"/>
      <c r="N318" s="107"/>
      <c r="O318" s="33"/>
      <c r="P318" s="34"/>
      <c r="Q318" s="19"/>
      <c r="R318" s="19"/>
      <c r="S318" s="20"/>
      <c r="T318" s="35"/>
      <c r="U318" s="36"/>
    </row>
    <row r="319" spans="1:21" x14ac:dyDescent="0.15">
      <c r="A319" s="2">
        <v>298</v>
      </c>
      <c r="B319" s="3" t="s">
        <v>195</v>
      </c>
      <c r="C319" s="3" t="s">
        <v>253</v>
      </c>
      <c r="D319" s="3" t="s">
        <v>311</v>
      </c>
      <c r="E319" s="17" t="s">
        <v>295</v>
      </c>
      <c r="F319" s="17" t="s">
        <v>358</v>
      </c>
      <c r="G319" s="2" t="s">
        <v>407</v>
      </c>
      <c r="H319" s="16">
        <v>4.54</v>
      </c>
      <c r="I319" s="17">
        <v>1</v>
      </c>
      <c r="J319" s="88" t="s">
        <v>401</v>
      </c>
      <c r="K319" s="89"/>
      <c r="L319" s="89"/>
      <c r="M319" s="89"/>
      <c r="N319" s="90"/>
      <c r="O319" s="18">
        <f>IF(I319&gt;0, I319*H319,0)*2</f>
        <v>9.08</v>
      </c>
      <c r="P319" s="6"/>
      <c r="Q319" s="16" t="e">
        <f t="shared" si="47"/>
        <v>#DIV/0!</v>
      </c>
      <c r="R319" s="19" t="e">
        <f t="shared" si="54"/>
        <v>#DIV/0!</v>
      </c>
      <c r="S319" s="20" t="e">
        <f t="shared" si="55"/>
        <v>#DIV/0!</v>
      </c>
      <c r="T319" s="21" t="e">
        <f t="shared" si="56"/>
        <v>#DIV/0!</v>
      </c>
      <c r="U319" s="22" t="e">
        <f t="shared" si="57"/>
        <v>#DIV/0!</v>
      </c>
    </row>
    <row r="320" spans="1:21" x14ac:dyDescent="0.15">
      <c r="A320" s="2">
        <v>299</v>
      </c>
      <c r="B320" s="3" t="s">
        <v>118</v>
      </c>
      <c r="C320" s="3" t="s">
        <v>3</v>
      </c>
      <c r="D320" s="3"/>
      <c r="E320" s="17" t="s">
        <v>295</v>
      </c>
      <c r="F320" s="17" t="s">
        <v>394</v>
      </c>
      <c r="G320" s="2" t="s">
        <v>420</v>
      </c>
      <c r="H320" s="16">
        <v>5.76</v>
      </c>
      <c r="I320" s="17">
        <v>1</v>
      </c>
      <c r="J320" s="88" t="s">
        <v>401</v>
      </c>
      <c r="K320" s="89"/>
      <c r="L320" s="89"/>
      <c r="M320" s="89"/>
      <c r="N320" s="90"/>
      <c r="O320" s="18">
        <f>IF(I320&gt;0, I320*H320,0)*2</f>
        <v>11.52</v>
      </c>
      <c r="P320" s="6"/>
      <c r="Q320" s="16" t="e">
        <f>O320/P320</f>
        <v>#DIV/0!</v>
      </c>
      <c r="R320" s="19" t="e">
        <f>IF(I320&gt;0, H320/(P320/60),0)</f>
        <v>#DIV/0!</v>
      </c>
      <c r="S320" s="20" t="e">
        <f>($U$9/60)*R320</f>
        <v>#DIV/0!</v>
      </c>
      <c r="T320" s="21" t="e">
        <f>Q320</f>
        <v>#DIV/0!</v>
      </c>
      <c r="U320" s="22" t="e">
        <f>T320*$U$9</f>
        <v>#DIV/0!</v>
      </c>
    </row>
    <row r="321" spans="1:21" x14ac:dyDescent="0.15">
      <c r="A321" s="2">
        <v>300</v>
      </c>
      <c r="B321" s="3" t="s">
        <v>118</v>
      </c>
      <c r="C321" s="3" t="s">
        <v>3</v>
      </c>
      <c r="D321" s="3" t="s">
        <v>142</v>
      </c>
      <c r="E321" s="17" t="s">
        <v>295</v>
      </c>
      <c r="F321" s="17" t="s">
        <v>8</v>
      </c>
      <c r="G321" s="2" t="s">
        <v>410</v>
      </c>
      <c r="H321" s="16">
        <v>1.79</v>
      </c>
      <c r="I321" s="17">
        <v>1</v>
      </c>
      <c r="J321" s="88" t="s">
        <v>401</v>
      </c>
      <c r="K321" s="89"/>
      <c r="L321" s="89"/>
      <c r="M321" s="89"/>
      <c r="N321" s="90"/>
      <c r="O321" s="18">
        <f>IF(I321&gt;0, I321*H321,0)*2</f>
        <v>3.58</v>
      </c>
      <c r="P321" s="6"/>
      <c r="Q321" s="16" t="e">
        <f t="shared" si="47"/>
        <v>#DIV/0!</v>
      </c>
      <c r="R321" s="19" t="e">
        <f t="shared" ref="R321:R384" si="58">IF(I321&gt;0, H321/(P321/60),0)</f>
        <v>#DIV/0!</v>
      </c>
      <c r="S321" s="20" t="e">
        <f t="shared" ref="S321:S352" si="59">($U$9/60)*R321</f>
        <v>#DIV/0!</v>
      </c>
      <c r="T321" s="21" t="e">
        <f t="shared" ref="T321:T384" si="60">Q321</f>
        <v>#DIV/0!</v>
      </c>
      <c r="U321" s="22" t="e">
        <f t="shared" ref="U321:U384" si="61">T321*$U$9</f>
        <v>#DIV/0!</v>
      </c>
    </row>
    <row r="322" spans="1:21" x14ac:dyDescent="0.15">
      <c r="A322" s="2">
        <v>301</v>
      </c>
      <c r="B322" s="3" t="s">
        <v>118</v>
      </c>
      <c r="C322" s="3" t="s">
        <v>3</v>
      </c>
      <c r="D322" s="3"/>
      <c r="E322" s="17" t="s">
        <v>292</v>
      </c>
      <c r="F322" s="17" t="s">
        <v>81</v>
      </c>
      <c r="G322" s="7"/>
      <c r="H322" s="19"/>
      <c r="I322" s="32"/>
      <c r="J322" s="105"/>
      <c r="K322" s="106"/>
      <c r="L322" s="106"/>
      <c r="M322" s="106"/>
      <c r="N322" s="107"/>
      <c r="O322" s="33"/>
      <c r="P322" s="34"/>
      <c r="Q322" s="19"/>
      <c r="R322" s="19"/>
      <c r="S322" s="20"/>
      <c r="T322" s="35"/>
      <c r="U322" s="36"/>
    </row>
    <row r="323" spans="1:21" x14ac:dyDescent="0.15">
      <c r="A323" s="2">
        <v>302</v>
      </c>
      <c r="B323" s="3" t="s">
        <v>118</v>
      </c>
      <c r="C323" s="3" t="s">
        <v>3</v>
      </c>
      <c r="D323" s="3" t="s">
        <v>142</v>
      </c>
      <c r="E323" s="17" t="s">
        <v>294</v>
      </c>
      <c r="F323" s="17" t="s">
        <v>315</v>
      </c>
      <c r="G323" s="7"/>
      <c r="H323" s="19"/>
      <c r="I323" s="32"/>
      <c r="J323" s="105"/>
      <c r="K323" s="106"/>
      <c r="L323" s="106"/>
      <c r="M323" s="106"/>
      <c r="N323" s="107"/>
      <c r="O323" s="33"/>
      <c r="P323" s="34"/>
      <c r="Q323" s="19"/>
      <c r="R323" s="19"/>
      <c r="S323" s="20"/>
      <c r="T323" s="35"/>
      <c r="U323" s="36"/>
    </row>
    <row r="324" spans="1:21" x14ac:dyDescent="0.15">
      <c r="A324" s="2">
        <v>303</v>
      </c>
      <c r="B324" s="3" t="s">
        <v>118</v>
      </c>
      <c r="C324" s="3" t="s">
        <v>3</v>
      </c>
      <c r="D324" s="3" t="s">
        <v>142</v>
      </c>
      <c r="E324" s="17" t="s">
        <v>294</v>
      </c>
      <c r="F324" s="17" t="s">
        <v>316</v>
      </c>
      <c r="G324" s="2" t="s">
        <v>410</v>
      </c>
      <c r="H324" s="16">
        <v>3.58</v>
      </c>
      <c r="I324" s="17">
        <v>1</v>
      </c>
      <c r="J324" s="88" t="s">
        <v>401</v>
      </c>
      <c r="K324" s="89"/>
      <c r="L324" s="89"/>
      <c r="M324" s="89"/>
      <c r="N324" s="90"/>
      <c r="O324" s="18">
        <f>IF(I324&gt;0, I324*H324,0)*2</f>
        <v>7.16</v>
      </c>
      <c r="P324" s="6"/>
      <c r="Q324" s="16" t="e">
        <f t="shared" si="47"/>
        <v>#DIV/0!</v>
      </c>
      <c r="R324" s="19" t="e">
        <f t="shared" si="58"/>
        <v>#DIV/0!</v>
      </c>
      <c r="S324" s="20" t="e">
        <f t="shared" si="59"/>
        <v>#DIV/0!</v>
      </c>
      <c r="T324" s="21" t="e">
        <f t="shared" si="60"/>
        <v>#DIV/0!</v>
      </c>
      <c r="U324" s="22" t="e">
        <f t="shared" si="61"/>
        <v>#DIV/0!</v>
      </c>
    </row>
    <row r="325" spans="1:21" x14ac:dyDescent="0.15">
      <c r="A325" s="2">
        <v>304</v>
      </c>
      <c r="B325" s="3" t="s">
        <v>118</v>
      </c>
      <c r="C325" s="3" t="s">
        <v>3</v>
      </c>
      <c r="D325" s="3" t="s">
        <v>143</v>
      </c>
      <c r="E325" s="17" t="s">
        <v>13</v>
      </c>
      <c r="F325" s="17" t="s">
        <v>139</v>
      </c>
      <c r="G325" s="2" t="s">
        <v>407</v>
      </c>
      <c r="H325" s="16">
        <v>21.4</v>
      </c>
      <c r="I325" s="17">
        <v>1</v>
      </c>
      <c r="J325" s="88" t="s">
        <v>401</v>
      </c>
      <c r="K325" s="89"/>
      <c r="L325" s="89"/>
      <c r="M325" s="89"/>
      <c r="N325" s="90"/>
      <c r="O325" s="18">
        <f t="shared" ref="O325:O330" si="62">IF(I325&gt;0, I325*H325,0)*2</f>
        <v>42.8</v>
      </c>
      <c r="P325" s="6"/>
      <c r="Q325" s="16" t="e">
        <f t="shared" ref="Q325:Q388" si="63">O325/P325</f>
        <v>#DIV/0!</v>
      </c>
      <c r="R325" s="19" t="e">
        <f t="shared" si="58"/>
        <v>#DIV/0!</v>
      </c>
      <c r="S325" s="20" t="e">
        <f t="shared" si="59"/>
        <v>#DIV/0!</v>
      </c>
      <c r="T325" s="21" t="e">
        <f t="shared" si="60"/>
        <v>#DIV/0!</v>
      </c>
      <c r="U325" s="22" t="e">
        <f t="shared" si="61"/>
        <v>#DIV/0!</v>
      </c>
    </row>
    <row r="326" spans="1:21" x14ac:dyDescent="0.15">
      <c r="A326" s="2">
        <v>305</v>
      </c>
      <c r="B326" s="3" t="s">
        <v>118</v>
      </c>
      <c r="C326" s="3" t="s">
        <v>3</v>
      </c>
      <c r="D326" s="3" t="s">
        <v>144</v>
      </c>
      <c r="E326" s="17" t="s">
        <v>295</v>
      </c>
      <c r="F326" s="17" t="s">
        <v>140</v>
      </c>
      <c r="G326" s="2" t="s">
        <v>410</v>
      </c>
      <c r="H326" s="16">
        <v>5.36</v>
      </c>
      <c r="I326" s="17">
        <v>1</v>
      </c>
      <c r="J326" s="88" t="s">
        <v>401</v>
      </c>
      <c r="K326" s="89"/>
      <c r="L326" s="89"/>
      <c r="M326" s="89"/>
      <c r="N326" s="90"/>
      <c r="O326" s="18">
        <f t="shared" si="62"/>
        <v>10.72</v>
      </c>
      <c r="P326" s="6"/>
      <c r="Q326" s="16" t="e">
        <f t="shared" si="63"/>
        <v>#DIV/0!</v>
      </c>
      <c r="R326" s="19" t="e">
        <f t="shared" si="58"/>
        <v>#DIV/0!</v>
      </c>
      <c r="S326" s="20" t="e">
        <f t="shared" si="59"/>
        <v>#DIV/0!</v>
      </c>
      <c r="T326" s="21" t="e">
        <f t="shared" si="60"/>
        <v>#DIV/0!</v>
      </c>
      <c r="U326" s="22" t="e">
        <f t="shared" si="61"/>
        <v>#DIV/0!</v>
      </c>
    </row>
    <row r="327" spans="1:21" x14ac:dyDescent="0.15">
      <c r="A327" s="2">
        <v>306</v>
      </c>
      <c r="B327" s="3" t="s">
        <v>118</v>
      </c>
      <c r="C327" s="3" t="s">
        <v>3</v>
      </c>
      <c r="D327" s="3" t="s">
        <v>145</v>
      </c>
      <c r="E327" s="17" t="s">
        <v>13</v>
      </c>
      <c r="F327" s="17" t="s">
        <v>141</v>
      </c>
      <c r="G327" s="2" t="s">
        <v>410</v>
      </c>
      <c r="H327" s="16">
        <v>7.14</v>
      </c>
      <c r="I327" s="17">
        <v>1</v>
      </c>
      <c r="J327" s="88" t="s">
        <v>401</v>
      </c>
      <c r="K327" s="89"/>
      <c r="L327" s="89"/>
      <c r="M327" s="89"/>
      <c r="N327" s="90"/>
      <c r="O327" s="18">
        <f t="shared" si="62"/>
        <v>14.28</v>
      </c>
      <c r="P327" s="6"/>
      <c r="Q327" s="16" t="e">
        <f t="shared" si="63"/>
        <v>#DIV/0!</v>
      </c>
      <c r="R327" s="19" t="e">
        <f t="shared" si="58"/>
        <v>#DIV/0!</v>
      </c>
      <c r="S327" s="20" t="e">
        <f t="shared" si="59"/>
        <v>#DIV/0!</v>
      </c>
      <c r="T327" s="21" t="e">
        <f t="shared" si="60"/>
        <v>#DIV/0!</v>
      </c>
      <c r="U327" s="22" t="e">
        <f t="shared" si="61"/>
        <v>#DIV/0!</v>
      </c>
    </row>
    <row r="328" spans="1:21" x14ac:dyDescent="0.15">
      <c r="A328" s="2">
        <v>307</v>
      </c>
      <c r="B328" s="3" t="s">
        <v>118</v>
      </c>
      <c r="C328" s="3" t="s">
        <v>10</v>
      </c>
      <c r="D328" s="3"/>
      <c r="E328" s="17" t="s">
        <v>295</v>
      </c>
      <c r="F328" s="17" t="s">
        <v>58</v>
      </c>
      <c r="G328" s="2" t="s">
        <v>410</v>
      </c>
      <c r="H328" s="16">
        <v>2.64</v>
      </c>
      <c r="I328" s="17">
        <v>1</v>
      </c>
      <c r="J328" s="88" t="s">
        <v>401</v>
      </c>
      <c r="K328" s="89"/>
      <c r="L328" s="89"/>
      <c r="M328" s="89"/>
      <c r="N328" s="90"/>
      <c r="O328" s="18">
        <f t="shared" si="62"/>
        <v>5.28</v>
      </c>
      <c r="P328" s="6"/>
      <c r="Q328" s="16" t="e">
        <f t="shared" si="63"/>
        <v>#DIV/0!</v>
      </c>
      <c r="R328" s="19" t="e">
        <f t="shared" si="58"/>
        <v>#DIV/0!</v>
      </c>
      <c r="S328" s="20" t="e">
        <f t="shared" si="59"/>
        <v>#DIV/0!</v>
      </c>
      <c r="T328" s="21" t="e">
        <f t="shared" si="60"/>
        <v>#DIV/0!</v>
      </c>
      <c r="U328" s="22" t="e">
        <f t="shared" si="61"/>
        <v>#DIV/0!</v>
      </c>
    </row>
    <row r="329" spans="1:21" x14ac:dyDescent="0.15">
      <c r="A329" s="2">
        <v>308</v>
      </c>
      <c r="B329" s="3" t="s">
        <v>118</v>
      </c>
      <c r="C329" s="3" t="s">
        <v>10</v>
      </c>
      <c r="D329" s="3"/>
      <c r="E329" s="17" t="s">
        <v>295</v>
      </c>
      <c r="F329" s="17" t="s">
        <v>8</v>
      </c>
      <c r="G329" s="2" t="s">
        <v>407</v>
      </c>
      <c r="H329" s="16">
        <v>1.79</v>
      </c>
      <c r="I329" s="17">
        <v>1</v>
      </c>
      <c r="J329" s="88" t="s">
        <v>401</v>
      </c>
      <c r="K329" s="89"/>
      <c r="L329" s="89"/>
      <c r="M329" s="89"/>
      <c r="N329" s="90"/>
      <c r="O329" s="18">
        <f t="shared" si="62"/>
        <v>3.58</v>
      </c>
      <c r="P329" s="6"/>
      <c r="Q329" s="16" t="e">
        <f t="shared" si="63"/>
        <v>#DIV/0!</v>
      </c>
      <c r="R329" s="19" t="e">
        <f t="shared" si="58"/>
        <v>#DIV/0!</v>
      </c>
      <c r="S329" s="20" t="e">
        <f t="shared" si="59"/>
        <v>#DIV/0!</v>
      </c>
      <c r="T329" s="21" t="e">
        <f t="shared" si="60"/>
        <v>#DIV/0!</v>
      </c>
      <c r="U329" s="22" t="e">
        <f t="shared" si="61"/>
        <v>#DIV/0!</v>
      </c>
    </row>
    <row r="330" spans="1:21" x14ac:dyDescent="0.15">
      <c r="A330" s="2">
        <v>309</v>
      </c>
      <c r="B330" s="3" t="s">
        <v>118</v>
      </c>
      <c r="C330" s="3" t="s">
        <v>10</v>
      </c>
      <c r="D330" s="3" t="s">
        <v>146</v>
      </c>
      <c r="E330" s="17" t="s">
        <v>130</v>
      </c>
      <c r="F330" s="17" t="s">
        <v>120</v>
      </c>
      <c r="G330" s="2" t="s">
        <v>411</v>
      </c>
      <c r="H330" s="16">
        <v>3.58</v>
      </c>
      <c r="I330" s="17">
        <v>1</v>
      </c>
      <c r="J330" s="88" t="s">
        <v>401</v>
      </c>
      <c r="K330" s="89"/>
      <c r="L330" s="89"/>
      <c r="M330" s="89"/>
      <c r="N330" s="90"/>
      <c r="O330" s="18">
        <f t="shared" si="62"/>
        <v>7.16</v>
      </c>
      <c r="P330" s="6"/>
      <c r="Q330" s="16" t="e">
        <f t="shared" si="63"/>
        <v>#DIV/0!</v>
      </c>
      <c r="R330" s="19" t="e">
        <f t="shared" si="58"/>
        <v>#DIV/0!</v>
      </c>
      <c r="S330" s="20" t="e">
        <f t="shared" si="59"/>
        <v>#DIV/0!</v>
      </c>
      <c r="T330" s="21" t="e">
        <f t="shared" si="60"/>
        <v>#DIV/0!</v>
      </c>
      <c r="U330" s="22" t="e">
        <f t="shared" si="61"/>
        <v>#DIV/0!</v>
      </c>
    </row>
    <row r="331" spans="1:21" x14ac:dyDescent="0.15">
      <c r="A331" s="2">
        <v>310</v>
      </c>
      <c r="B331" s="3" t="s">
        <v>118</v>
      </c>
      <c r="C331" s="3" t="s">
        <v>10</v>
      </c>
      <c r="D331" s="3"/>
      <c r="E331" s="17" t="s">
        <v>130</v>
      </c>
      <c r="F331" s="17" t="s">
        <v>121</v>
      </c>
      <c r="G331" s="7"/>
      <c r="H331" s="19"/>
      <c r="I331" s="32"/>
      <c r="J331" s="105"/>
      <c r="K331" s="106"/>
      <c r="L331" s="106"/>
      <c r="M331" s="106"/>
      <c r="N331" s="107"/>
      <c r="O331" s="33"/>
      <c r="P331" s="34"/>
      <c r="Q331" s="19"/>
      <c r="R331" s="19"/>
      <c r="S331" s="20"/>
      <c r="T331" s="35"/>
      <c r="U331" s="36"/>
    </row>
    <row r="332" spans="1:21" x14ac:dyDescent="0.15">
      <c r="A332" s="2">
        <v>311</v>
      </c>
      <c r="B332" s="3" t="s">
        <v>118</v>
      </c>
      <c r="C332" s="3" t="s">
        <v>10</v>
      </c>
      <c r="D332" s="3" t="s">
        <v>147</v>
      </c>
      <c r="E332" s="17" t="s">
        <v>294</v>
      </c>
      <c r="F332" s="17" t="s">
        <v>309</v>
      </c>
      <c r="G332" s="2" t="s">
        <v>407</v>
      </c>
      <c r="H332" s="16">
        <v>1.79</v>
      </c>
      <c r="I332" s="17">
        <v>1</v>
      </c>
      <c r="J332" s="88" t="s">
        <v>401</v>
      </c>
      <c r="K332" s="89"/>
      <c r="L332" s="89"/>
      <c r="M332" s="89"/>
      <c r="N332" s="90"/>
      <c r="O332" s="18">
        <f>IF(I332&gt;0, I332*H332,0)*2</f>
        <v>3.58</v>
      </c>
      <c r="P332" s="6"/>
      <c r="Q332" s="16" t="e">
        <f t="shared" si="63"/>
        <v>#DIV/0!</v>
      </c>
      <c r="R332" s="19" t="e">
        <f t="shared" si="58"/>
        <v>#DIV/0!</v>
      </c>
      <c r="S332" s="20" t="e">
        <f t="shared" si="59"/>
        <v>#DIV/0!</v>
      </c>
      <c r="T332" s="21" t="e">
        <f t="shared" si="60"/>
        <v>#DIV/0!</v>
      </c>
      <c r="U332" s="22" t="e">
        <f t="shared" si="61"/>
        <v>#DIV/0!</v>
      </c>
    </row>
    <row r="333" spans="1:21" x14ac:dyDescent="0.15">
      <c r="A333" s="2">
        <v>312</v>
      </c>
      <c r="B333" s="3" t="s">
        <v>118</v>
      </c>
      <c r="C333" s="3" t="s">
        <v>10</v>
      </c>
      <c r="D333" s="3" t="s">
        <v>148</v>
      </c>
      <c r="E333" s="17" t="s">
        <v>295</v>
      </c>
      <c r="F333" s="17" t="s">
        <v>122</v>
      </c>
      <c r="G333" s="2" t="s">
        <v>407</v>
      </c>
      <c r="H333" s="16">
        <v>1.79</v>
      </c>
      <c r="I333" s="17">
        <v>1</v>
      </c>
      <c r="J333" s="88" t="s">
        <v>401</v>
      </c>
      <c r="K333" s="89"/>
      <c r="L333" s="89"/>
      <c r="M333" s="89"/>
      <c r="N333" s="90"/>
      <c r="O333" s="18">
        <f>IF(I333&gt;0, I333*H333,0)*2</f>
        <v>3.58</v>
      </c>
      <c r="P333" s="6"/>
      <c r="Q333" s="16" t="e">
        <f t="shared" si="63"/>
        <v>#DIV/0!</v>
      </c>
      <c r="R333" s="19" t="e">
        <f t="shared" si="58"/>
        <v>#DIV/0!</v>
      </c>
      <c r="S333" s="20" t="e">
        <f t="shared" si="59"/>
        <v>#DIV/0!</v>
      </c>
      <c r="T333" s="21" t="e">
        <f t="shared" si="60"/>
        <v>#DIV/0!</v>
      </c>
      <c r="U333" s="22" t="e">
        <f t="shared" si="61"/>
        <v>#DIV/0!</v>
      </c>
    </row>
    <row r="334" spans="1:21" x14ac:dyDescent="0.15">
      <c r="A334" s="2">
        <v>313</v>
      </c>
      <c r="B334" s="3" t="s">
        <v>118</v>
      </c>
      <c r="C334" s="3" t="s">
        <v>10</v>
      </c>
      <c r="D334" s="3" t="s">
        <v>149</v>
      </c>
      <c r="E334" s="17" t="s">
        <v>295</v>
      </c>
      <c r="F334" s="17" t="s">
        <v>119</v>
      </c>
      <c r="G334" s="7"/>
      <c r="H334" s="19"/>
      <c r="I334" s="32"/>
      <c r="J334" s="105"/>
      <c r="K334" s="106"/>
      <c r="L334" s="106"/>
      <c r="M334" s="106"/>
      <c r="N334" s="107"/>
      <c r="O334" s="33"/>
      <c r="P334" s="34"/>
      <c r="Q334" s="19"/>
      <c r="R334" s="19"/>
      <c r="S334" s="20"/>
      <c r="T334" s="35"/>
      <c r="U334" s="36"/>
    </row>
    <row r="335" spans="1:21" x14ac:dyDescent="0.15">
      <c r="A335" s="2">
        <v>314</v>
      </c>
      <c r="B335" s="3" t="s">
        <v>118</v>
      </c>
      <c r="C335" s="3" t="s">
        <v>10</v>
      </c>
      <c r="D335" s="3" t="s">
        <v>149</v>
      </c>
      <c r="E335" s="17" t="s">
        <v>294</v>
      </c>
      <c r="F335" s="17" t="s">
        <v>315</v>
      </c>
      <c r="G335" s="7"/>
      <c r="H335" s="19"/>
      <c r="I335" s="32"/>
      <c r="J335" s="105"/>
      <c r="K335" s="106"/>
      <c r="L335" s="106"/>
      <c r="M335" s="106"/>
      <c r="N335" s="107"/>
      <c r="O335" s="33"/>
      <c r="P335" s="34"/>
      <c r="Q335" s="19"/>
      <c r="R335" s="19"/>
      <c r="S335" s="20"/>
      <c r="T335" s="35"/>
      <c r="U335" s="36"/>
    </row>
    <row r="336" spans="1:21" x14ac:dyDescent="0.15">
      <c r="A336" s="2">
        <v>315</v>
      </c>
      <c r="B336" s="3" t="s">
        <v>118</v>
      </c>
      <c r="C336" s="3" t="s">
        <v>10</v>
      </c>
      <c r="D336" s="3" t="s">
        <v>149</v>
      </c>
      <c r="E336" s="17" t="s">
        <v>294</v>
      </c>
      <c r="F336" s="17" t="s">
        <v>316</v>
      </c>
      <c r="G336" s="2" t="s">
        <v>407</v>
      </c>
      <c r="H336" s="16">
        <v>3.58</v>
      </c>
      <c r="I336" s="17">
        <v>1</v>
      </c>
      <c r="J336" s="88" t="s">
        <v>401</v>
      </c>
      <c r="K336" s="89"/>
      <c r="L336" s="89"/>
      <c r="M336" s="89"/>
      <c r="N336" s="90"/>
      <c r="O336" s="18">
        <f>IF(I336&gt;0, I336*H336,0)*2</f>
        <v>7.16</v>
      </c>
      <c r="P336" s="6"/>
      <c r="Q336" s="16" t="e">
        <f t="shared" si="63"/>
        <v>#DIV/0!</v>
      </c>
      <c r="R336" s="19" t="e">
        <f t="shared" si="58"/>
        <v>#DIV/0!</v>
      </c>
      <c r="S336" s="20" t="e">
        <f t="shared" si="59"/>
        <v>#DIV/0!</v>
      </c>
      <c r="T336" s="21" t="e">
        <f t="shared" si="60"/>
        <v>#DIV/0!</v>
      </c>
      <c r="U336" s="22" t="e">
        <f t="shared" si="61"/>
        <v>#DIV/0!</v>
      </c>
    </row>
    <row r="337" spans="1:21" x14ac:dyDescent="0.15">
      <c r="A337" s="2">
        <v>316</v>
      </c>
      <c r="B337" s="3" t="s">
        <v>118</v>
      </c>
      <c r="C337" s="3" t="s">
        <v>10</v>
      </c>
      <c r="D337" s="3" t="s">
        <v>150</v>
      </c>
      <c r="E337" s="17" t="s">
        <v>13</v>
      </c>
      <c r="F337" s="17" t="s">
        <v>123</v>
      </c>
      <c r="G337" s="2" t="s">
        <v>407</v>
      </c>
      <c r="H337" s="16">
        <v>11.03</v>
      </c>
      <c r="I337" s="17">
        <v>1</v>
      </c>
      <c r="J337" s="88" t="s">
        <v>401</v>
      </c>
      <c r="K337" s="89"/>
      <c r="L337" s="89"/>
      <c r="M337" s="89"/>
      <c r="N337" s="90"/>
      <c r="O337" s="18">
        <f t="shared" ref="O337:O369" si="64">IF(I337&gt;0, I337*H337,0)*2</f>
        <v>22.06</v>
      </c>
      <c r="P337" s="6"/>
      <c r="Q337" s="16" t="e">
        <f t="shared" si="63"/>
        <v>#DIV/0!</v>
      </c>
      <c r="R337" s="19" t="e">
        <f t="shared" si="58"/>
        <v>#DIV/0!</v>
      </c>
      <c r="S337" s="20" t="e">
        <f t="shared" si="59"/>
        <v>#DIV/0!</v>
      </c>
      <c r="T337" s="21" t="e">
        <f t="shared" si="60"/>
        <v>#DIV/0!</v>
      </c>
      <c r="U337" s="22" t="e">
        <f t="shared" si="61"/>
        <v>#DIV/0!</v>
      </c>
    </row>
    <row r="338" spans="1:21" x14ac:dyDescent="0.15">
      <c r="A338" s="2">
        <v>317</v>
      </c>
      <c r="B338" s="3" t="s">
        <v>317</v>
      </c>
      <c r="C338" s="3" t="s">
        <v>10</v>
      </c>
      <c r="D338" s="3">
        <v>11</v>
      </c>
      <c r="E338" s="17" t="s">
        <v>7</v>
      </c>
      <c r="F338" s="17" t="s">
        <v>124</v>
      </c>
      <c r="G338" s="2" t="s">
        <v>407</v>
      </c>
      <c r="H338" s="16">
        <v>14.26</v>
      </c>
      <c r="I338" s="17">
        <v>1</v>
      </c>
      <c r="J338" s="88" t="s">
        <v>401</v>
      </c>
      <c r="K338" s="89"/>
      <c r="L338" s="89"/>
      <c r="M338" s="89"/>
      <c r="N338" s="90"/>
      <c r="O338" s="18">
        <f t="shared" si="64"/>
        <v>28.52</v>
      </c>
      <c r="P338" s="6"/>
      <c r="Q338" s="16" t="e">
        <f t="shared" si="63"/>
        <v>#DIV/0!</v>
      </c>
      <c r="R338" s="19" t="e">
        <f t="shared" si="58"/>
        <v>#DIV/0!</v>
      </c>
      <c r="S338" s="20" t="e">
        <f t="shared" si="59"/>
        <v>#DIV/0!</v>
      </c>
      <c r="T338" s="21" t="e">
        <f t="shared" si="60"/>
        <v>#DIV/0!</v>
      </c>
      <c r="U338" s="22" t="e">
        <f t="shared" si="61"/>
        <v>#DIV/0!</v>
      </c>
    </row>
    <row r="339" spans="1:21" x14ac:dyDescent="0.15">
      <c r="A339" s="2">
        <v>318</v>
      </c>
      <c r="B339" s="3" t="s">
        <v>317</v>
      </c>
      <c r="C339" s="3" t="s">
        <v>10</v>
      </c>
      <c r="D339" s="3">
        <v>12</v>
      </c>
      <c r="E339" s="17" t="s">
        <v>7</v>
      </c>
      <c r="F339" s="17" t="s">
        <v>125</v>
      </c>
      <c r="G339" s="2" t="s">
        <v>407</v>
      </c>
      <c r="H339" s="16">
        <v>5.58</v>
      </c>
      <c r="I339" s="17">
        <v>1</v>
      </c>
      <c r="J339" s="88" t="s">
        <v>401</v>
      </c>
      <c r="K339" s="89"/>
      <c r="L339" s="89"/>
      <c r="M339" s="89"/>
      <c r="N339" s="90"/>
      <c r="O339" s="18">
        <f t="shared" si="64"/>
        <v>11.16</v>
      </c>
      <c r="P339" s="6"/>
      <c r="Q339" s="16" t="e">
        <f t="shared" si="63"/>
        <v>#DIV/0!</v>
      </c>
      <c r="R339" s="19" t="e">
        <f t="shared" si="58"/>
        <v>#DIV/0!</v>
      </c>
      <c r="S339" s="20" t="e">
        <f t="shared" si="59"/>
        <v>#DIV/0!</v>
      </c>
      <c r="T339" s="21" t="e">
        <f t="shared" si="60"/>
        <v>#DIV/0!</v>
      </c>
      <c r="U339" s="22" t="e">
        <f t="shared" si="61"/>
        <v>#DIV/0!</v>
      </c>
    </row>
    <row r="340" spans="1:21" x14ac:dyDescent="0.15">
      <c r="A340" s="2">
        <v>319</v>
      </c>
      <c r="B340" s="3" t="s">
        <v>317</v>
      </c>
      <c r="C340" s="3" t="s">
        <v>10</v>
      </c>
      <c r="D340" s="3">
        <v>13</v>
      </c>
      <c r="E340" s="17" t="s">
        <v>7</v>
      </c>
      <c r="F340" s="17" t="s">
        <v>126</v>
      </c>
      <c r="G340" s="2" t="s">
        <v>407</v>
      </c>
      <c r="H340" s="25">
        <v>6.66</v>
      </c>
      <c r="I340" s="17">
        <v>1</v>
      </c>
      <c r="J340" s="88" t="s">
        <v>401</v>
      </c>
      <c r="K340" s="89"/>
      <c r="L340" s="89"/>
      <c r="M340" s="89"/>
      <c r="N340" s="90"/>
      <c r="O340" s="18">
        <f t="shared" si="64"/>
        <v>13.32</v>
      </c>
      <c r="P340" s="6"/>
      <c r="Q340" s="16" t="e">
        <f t="shared" si="63"/>
        <v>#DIV/0!</v>
      </c>
      <c r="R340" s="19" t="e">
        <f t="shared" si="58"/>
        <v>#DIV/0!</v>
      </c>
      <c r="S340" s="20" t="e">
        <f t="shared" si="59"/>
        <v>#DIV/0!</v>
      </c>
      <c r="T340" s="21" t="e">
        <f t="shared" si="60"/>
        <v>#DIV/0!</v>
      </c>
      <c r="U340" s="22" t="e">
        <f t="shared" si="61"/>
        <v>#DIV/0!</v>
      </c>
    </row>
    <row r="341" spans="1:21" x14ac:dyDescent="0.15">
      <c r="A341" s="2">
        <v>320</v>
      </c>
      <c r="B341" s="3" t="s">
        <v>317</v>
      </c>
      <c r="C341" s="3" t="s">
        <v>10</v>
      </c>
      <c r="D341" s="3">
        <v>14</v>
      </c>
      <c r="E341" s="17" t="s">
        <v>294</v>
      </c>
      <c r="F341" s="17" t="s">
        <v>288</v>
      </c>
      <c r="G341" s="7"/>
      <c r="H341" s="19"/>
      <c r="I341" s="32"/>
      <c r="J341" s="105"/>
      <c r="K341" s="106"/>
      <c r="L341" s="106"/>
      <c r="M341" s="106"/>
      <c r="N341" s="107"/>
      <c r="O341" s="33"/>
      <c r="P341" s="34"/>
      <c r="Q341" s="19"/>
      <c r="R341" s="19"/>
      <c r="S341" s="20"/>
      <c r="T341" s="35"/>
      <c r="U341" s="36"/>
    </row>
    <row r="342" spans="1:21" x14ac:dyDescent="0.15">
      <c r="A342" s="2">
        <v>321</v>
      </c>
      <c r="B342" s="3" t="s">
        <v>317</v>
      </c>
      <c r="C342" s="3" t="s">
        <v>10</v>
      </c>
      <c r="D342" s="3">
        <v>15</v>
      </c>
      <c r="E342" s="17" t="s">
        <v>294</v>
      </c>
      <c r="F342" s="17" t="s">
        <v>289</v>
      </c>
      <c r="G342" s="7"/>
      <c r="H342" s="19"/>
      <c r="I342" s="32"/>
      <c r="J342" s="105"/>
      <c r="K342" s="106"/>
      <c r="L342" s="106"/>
      <c r="M342" s="106"/>
      <c r="N342" s="107"/>
      <c r="O342" s="33"/>
      <c r="P342" s="34"/>
      <c r="Q342" s="19"/>
      <c r="R342" s="19"/>
      <c r="S342" s="20"/>
      <c r="T342" s="35"/>
      <c r="U342" s="36"/>
    </row>
    <row r="343" spans="1:21" x14ac:dyDescent="0.15">
      <c r="A343" s="2">
        <v>322</v>
      </c>
      <c r="B343" s="3" t="s">
        <v>317</v>
      </c>
      <c r="C343" s="3" t="s">
        <v>10</v>
      </c>
      <c r="D343" s="3" t="s">
        <v>424</v>
      </c>
      <c r="E343" s="17" t="s">
        <v>294</v>
      </c>
      <c r="F343" s="17" t="s">
        <v>309</v>
      </c>
      <c r="G343" s="7"/>
      <c r="H343" s="19"/>
      <c r="I343" s="32"/>
      <c r="J343" s="105"/>
      <c r="K343" s="106"/>
      <c r="L343" s="106"/>
      <c r="M343" s="106"/>
      <c r="N343" s="107"/>
      <c r="O343" s="33"/>
      <c r="P343" s="34"/>
      <c r="Q343" s="19"/>
      <c r="R343" s="19"/>
      <c r="S343" s="20"/>
      <c r="T343" s="35"/>
      <c r="U343" s="36"/>
    </row>
    <row r="344" spans="1:21" x14ac:dyDescent="0.15">
      <c r="A344" s="2">
        <v>323</v>
      </c>
      <c r="B344" s="3" t="s">
        <v>317</v>
      </c>
      <c r="C344" s="3" t="s">
        <v>10</v>
      </c>
      <c r="D344" s="3">
        <v>16</v>
      </c>
      <c r="E344" s="17" t="s">
        <v>294</v>
      </c>
      <c r="F344" s="17" t="s">
        <v>425</v>
      </c>
      <c r="G344" s="7"/>
      <c r="H344" s="19"/>
      <c r="I344" s="32"/>
      <c r="J344" s="105"/>
      <c r="K344" s="106"/>
      <c r="L344" s="106"/>
      <c r="M344" s="106"/>
      <c r="N344" s="107"/>
      <c r="O344" s="33"/>
      <c r="P344" s="34"/>
      <c r="Q344" s="19"/>
      <c r="R344" s="19"/>
      <c r="S344" s="20"/>
      <c r="T344" s="35"/>
      <c r="U344" s="36"/>
    </row>
    <row r="345" spans="1:21" x14ac:dyDescent="0.15">
      <c r="A345" s="2">
        <v>324</v>
      </c>
      <c r="B345" s="3" t="s">
        <v>317</v>
      </c>
      <c r="C345" s="3" t="s">
        <v>10</v>
      </c>
      <c r="D345" s="3">
        <v>17</v>
      </c>
      <c r="E345" s="17" t="s">
        <v>294</v>
      </c>
      <c r="F345" s="17" t="s">
        <v>426</v>
      </c>
      <c r="G345" s="2" t="s">
        <v>407</v>
      </c>
      <c r="H345" s="16">
        <v>1.95</v>
      </c>
      <c r="I345" s="17">
        <v>1</v>
      </c>
      <c r="J345" s="88" t="s">
        <v>401</v>
      </c>
      <c r="K345" s="89"/>
      <c r="L345" s="89"/>
      <c r="M345" s="89"/>
      <c r="N345" s="90"/>
      <c r="O345" s="18">
        <f t="shared" si="64"/>
        <v>3.9</v>
      </c>
      <c r="P345" s="6"/>
      <c r="Q345" s="16" t="e">
        <f t="shared" si="63"/>
        <v>#DIV/0!</v>
      </c>
      <c r="R345" s="19" t="e">
        <f t="shared" si="58"/>
        <v>#DIV/0!</v>
      </c>
      <c r="S345" s="20" t="e">
        <f t="shared" si="59"/>
        <v>#DIV/0!</v>
      </c>
      <c r="T345" s="21" t="e">
        <f t="shared" si="60"/>
        <v>#DIV/0!</v>
      </c>
      <c r="U345" s="22" t="e">
        <f t="shared" si="61"/>
        <v>#DIV/0!</v>
      </c>
    </row>
    <row r="346" spans="1:21" x14ac:dyDescent="0.15">
      <c r="A346" s="2">
        <v>325</v>
      </c>
      <c r="B346" s="3" t="s">
        <v>317</v>
      </c>
      <c r="C346" s="3" t="s">
        <v>10</v>
      </c>
      <c r="D346" s="3">
        <v>18</v>
      </c>
      <c r="E346" s="17" t="s">
        <v>130</v>
      </c>
      <c r="F346" s="17" t="s">
        <v>127</v>
      </c>
      <c r="G346" s="2" t="s">
        <v>407</v>
      </c>
      <c r="H346" s="16">
        <v>2.54</v>
      </c>
      <c r="I346" s="17">
        <v>1</v>
      </c>
      <c r="J346" s="88" t="s">
        <v>401</v>
      </c>
      <c r="K346" s="89"/>
      <c r="L346" s="89"/>
      <c r="M346" s="89"/>
      <c r="N346" s="90"/>
      <c r="O346" s="18">
        <f t="shared" si="64"/>
        <v>5.08</v>
      </c>
      <c r="P346" s="6"/>
      <c r="Q346" s="16" t="e">
        <f t="shared" si="63"/>
        <v>#DIV/0!</v>
      </c>
      <c r="R346" s="19" t="e">
        <f t="shared" si="58"/>
        <v>#DIV/0!</v>
      </c>
      <c r="S346" s="20" t="e">
        <f t="shared" si="59"/>
        <v>#DIV/0!</v>
      </c>
      <c r="T346" s="21" t="e">
        <f t="shared" si="60"/>
        <v>#DIV/0!</v>
      </c>
      <c r="U346" s="22" t="e">
        <f t="shared" si="61"/>
        <v>#DIV/0!</v>
      </c>
    </row>
    <row r="347" spans="1:21" x14ac:dyDescent="0.15">
      <c r="A347" s="2">
        <v>326</v>
      </c>
      <c r="B347" s="3" t="s">
        <v>317</v>
      </c>
      <c r="C347" s="3" t="s">
        <v>10</v>
      </c>
      <c r="D347" s="3">
        <v>19</v>
      </c>
      <c r="E347" s="17" t="s">
        <v>128</v>
      </c>
      <c r="F347" s="17"/>
      <c r="G347" s="2" t="s">
        <v>407</v>
      </c>
      <c r="H347" s="16">
        <v>15.16</v>
      </c>
      <c r="I347" s="17">
        <v>1</v>
      </c>
      <c r="J347" s="88" t="s">
        <v>401</v>
      </c>
      <c r="K347" s="89"/>
      <c r="L347" s="89"/>
      <c r="M347" s="89"/>
      <c r="N347" s="90"/>
      <c r="O347" s="18">
        <f t="shared" si="64"/>
        <v>30.32</v>
      </c>
      <c r="P347" s="6"/>
      <c r="Q347" s="16" t="e">
        <f t="shared" si="63"/>
        <v>#DIV/0!</v>
      </c>
      <c r="R347" s="19" t="e">
        <f t="shared" si="58"/>
        <v>#DIV/0!</v>
      </c>
      <c r="S347" s="20" t="e">
        <f t="shared" si="59"/>
        <v>#DIV/0!</v>
      </c>
      <c r="T347" s="21" t="e">
        <f t="shared" si="60"/>
        <v>#DIV/0!</v>
      </c>
      <c r="U347" s="22" t="e">
        <f t="shared" si="61"/>
        <v>#DIV/0!</v>
      </c>
    </row>
    <row r="348" spans="1:21" x14ac:dyDescent="0.15">
      <c r="A348" s="2">
        <v>327</v>
      </c>
      <c r="B348" s="3" t="s">
        <v>317</v>
      </c>
      <c r="C348" s="3" t="s">
        <v>10</v>
      </c>
      <c r="D348" s="3">
        <v>110</v>
      </c>
      <c r="E348" s="17" t="s">
        <v>128</v>
      </c>
      <c r="F348" s="17"/>
      <c r="G348" s="2" t="s">
        <v>407</v>
      </c>
      <c r="H348" s="16">
        <v>15.82</v>
      </c>
      <c r="I348" s="17">
        <v>1</v>
      </c>
      <c r="J348" s="88" t="s">
        <v>401</v>
      </c>
      <c r="K348" s="89"/>
      <c r="L348" s="89"/>
      <c r="M348" s="89"/>
      <c r="N348" s="90"/>
      <c r="O348" s="18">
        <f t="shared" si="64"/>
        <v>31.64</v>
      </c>
      <c r="P348" s="6"/>
      <c r="Q348" s="16" t="e">
        <f t="shared" si="63"/>
        <v>#DIV/0!</v>
      </c>
      <c r="R348" s="19" t="e">
        <f t="shared" si="58"/>
        <v>#DIV/0!</v>
      </c>
      <c r="S348" s="20" t="e">
        <f t="shared" si="59"/>
        <v>#DIV/0!</v>
      </c>
      <c r="T348" s="21" t="e">
        <f t="shared" si="60"/>
        <v>#DIV/0!</v>
      </c>
      <c r="U348" s="22" t="e">
        <f t="shared" si="61"/>
        <v>#DIV/0!</v>
      </c>
    </row>
    <row r="349" spans="1:21" x14ac:dyDescent="0.15">
      <c r="A349" s="2">
        <v>328</v>
      </c>
      <c r="B349" s="3" t="s">
        <v>317</v>
      </c>
      <c r="C349" s="3" t="s">
        <v>10</v>
      </c>
      <c r="D349" s="3">
        <v>111</v>
      </c>
      <c r="E349" s="17" t="s">
        <v>128</v>
      </c>
      <c r="F349" s="17" t="s">
        <v>129</v>
      </c>
      <c r="G349" s="2" t="s">
        <v>407</v>
      </c>
      <c r="H349" s="16">
        <v>5.72</v>
      </c>
      <c r="I349" s="17">
        <v>1</v>
      </c>
      <c r="J349" s="88" t="s">
        <v>401</v>
      </c>
      <c r="K349" s="89"/>
      <c r="L349" s="89"/>
      <c r="M349" s="89"/>
      <c r="N349" s="90"/>
      <c r="O349" s="18">
        <f t="shared" si="64"/>
        <v>11.44</v>
      </c>
      <c r="P349" s="6"/>
      <c r="Q349" s="16" t="e">
        <f t="shared" si="63"/>
        <v>#DIV/0!</v>
      </c>
      <c r="R349" s="19" t="e">
        <f t="shared" si="58"/>
        <v>#DIV/0!</v>
      </c>
      <c r="S349" s="20" t="e">
        <f t="shared" si="59"/>
        <v>#DIV/0!</v>
      </c>
      <c r="T349" s="21" t="e">
        <f t="shared" si="60"/>
        <v>#DIV/0!</v>
      </c>
      <c r="U349" s="22" t="e">
        <f t="shared" si="61"/>
        <v>#DIV/0!</v>
      </c>
    </row>
    <row r="350" spans="1:21" x14ac:dyDescent="0.15">
      <c r="A350" s="2">
        <v>329</v>
      </c>
      <c r="B350" s="3" t="s">
        <v>317</v>
      </c>
      <c r="C350" s="3" t="s">
        <v>10</v>
      </c>
      <c r="D350" s="3">
        <v>112</v>
      </c>
      <c r="E350" s="17" t="s">
        <v>128</v>
      </c>
      <c r="F350" s="17"/>
      <c r="G350" s="2" t="s">
        <v>407</v>
      </c>
      <c r="H350" s="16">
        <v>15.82</v>
      </c>
      <c r="I350" s="17">
        <v>1</v>
      </c>
      <c r="J350" s="88" t="s">
        <v>401</v>
      </c>
      <c r="K350" s="89"/>
      <c r="L350" s="89"/>
      <c r="M350" s="89"/>
      <c r="N350" s="90"/>
      <c r="O350" s="18">
        <f t="shared" si="64"/>
        <v>31.64</v>
      </c>
      <c r="P350" s="6"/>
      <c r="Q350" s="16" t="e">
        <f t="shared" si="63"/>
        <v>#DIV/0!</v>
      </c>
      <c r="R350" s="19" t="e">
        <f t="shared" si="58"/>
        <v>#DIV/0!</v>
      </c>
      <c r="S350" s="20" t="e">
        <f t="shared" si="59"/>
        <v>#DIV/0!</v>
      </c>
      <c r="T350" s="21" t="e">
        <f t="shared" si="60"/>
        <v>#DIV/0!</v>
      </c>
      <c r="U350" s="22" t="e">
        <f t="shared" si="61"/>
        <v>#DIV/0!</v>
      </c>
    </row>
    <row r="351" spans="1:21" x14ac:dyDescent="0.15">
      <c r="A351" s="2">
        <v>330</v>
      </c>
      <c r="B351" s="3" t="s">
        <v>317</v>
      </c>
      <c r="C351" s="3" t="s">
        <v>10</v>
      </c>
      <c r="D351" s="3">
        <v>113</v>
      </c>
      <c r="E351" s="17" t="s">
        <v>128</v>
      </c>
      <c r="F351" s="17"/>
      <c r="G351" s="2" t="s">
        <v>407</v>
      </c>
      <c r="H351" s="16">
        <v>14.94</v>
      </c>
      <c r="I351" s="17">
        <v>1</v>
      </c>
      <c r="J351" s="88" t="s">
        <v>401</v>
      </c>
      <c r="K351" s="89"/>
      <c r="L351" s="89"/>
      <c r="M351" s="89"/>
      <c r="N351" s="90"/>
      <c r="O351" s="18">
        <f t="shared" si="64"/>
        <v>29.88</v>
      </c>
      <c r="P351" s="6"/>
      <c r="Q351" s="16" t="e">
        <f t="shared" si="63"/>
        <v>#DIV/0!</v>
      </c>
      <c r="R351" s="19" t="e">
        <f t="shared" si="58"/>
        <v>#DIV/0!</v>
      </c>
      <c r="S351" s="20" t="e">
        <f t="shared" si="59"/>
        <v>#DIV/0!</v>
      </c>
      <c r="T351" s="21" t="e">
        <f t="shared" si="60"/>
        <v>#DIV/0!</v>
      </c>
      <c r="U351" s="22" t="e">
        <f t="shared" si="61"/>
        <v>#DIV/0!</v>
      </c>
    </row>
    <row r="352" spans="1:21" x14ac:dyDescent="0.15">
      <c r="A352" s="2">
        <v>331</v>
      </c>
      <c r="B352" s="3" t="s">
        <v>317</v>
      </c>
      <c r="C352" s="3" t="s">
        <v>10</v>
      </c>
      <c r="D352" s="3">
        <v>114</v>
      </c>
      <c r="E352" s="17" t="s">
        <v>130</v>
      </c>
      <c r="F352" s="17"/>
      <c r="G352" s="2" t="s">
        <v>407</v>
      </c>
      <c r="H352" s="16">
        <v>8.15</v>
      </c>
      <c r="I352" s="17">
        <v>1</v>
      </c>
      <c r="J352" s="88" t="s">
        <v>401</v>
      </c>
      <c r="K352" s="89"/>
      <c r="L352" s="89"/>
      <c r="M352" s="89"/>
      <c r="N352" s="90"/>
      <c r="O352" s="18">
        <f t="shared" si="64"/>
        <v>16.3</v>
      </c>
      <c r="P352" s="6"/>
      <c r="Q352" s="16" t="e">
        <f t="shared" si="63"/>
        <v>#DIV/0!</v>
      </c>
      <c r="R352" s="19" t="e">
        <f t="shared" si="58"/>
        <v>#DIV/0!</v>
      </c>
      <c r="S352" s="20" t="e">
        <f t="shared" si="59"/>
        <v>#DIV/0!</v>
      </c>
      <c r="T352" s="21" t="e">
        <f t="shared" si="60"/>
        <v>#DIV/0!</v>
      </c>
      <c r="U352" s="22" t="e">
        <f t="shared" si="61"/>
        <v>#DIV/0!</v>
      </c>
    </row>
    <row r="353" spans="1:21" x14ac:dyDescent="0.15">
      <c r="A353" s="2">
        <v>332</v>
      </c>
      <c r="B353" s="3" t="s">
        <v>317</v>
      </c>
      <c r="C353" s="3" t="s">
        <v>10</v>
      </c>
      <c r="D353" s="3">
        <v>115</v>
      </c>
      <c r="E353" s="17" t="s">
        <v>128</v>
      </c>
      <c r="F353" s="17" t="s">
        <v>131</v>
      </c>
      <c r="G353" s="2" t="s">
        <v>407</v>
      </c>
      <c r="H353" s="16">
        <v>11.57</v>
      </c>
      <c r="I353" s="17">
        <v>1</v>
      </c>
      <c r="J353" s="88" t="s">
        <v>401</v>
      </c>
      <c r="K353" s="89"/>
      <c r="L353" s="89"/>
      <c r="M353" s="89"/>
      <c r="N353" s="90"/>
      <c r="O353" s="18">
        <f t="shared" si="64"/>
        <v>23.14</v>
      </c>
      <c r="P353" s="6"/>
      <c r="Q353" s="16" t="e">
        <f t="shared" si="63"/>
        <v>#DIV/0!</v>
      </c>
      <c r="R353" s="19" t="e">
        <f t="shared" si="58"/>
        <v>#DIV/0!</v>
      </c>
      <c r="S353" s="20" t="e">
        <f t="shared" ref="S353:S416" si="65">($U$9/60)*R353</f>
        <v>#DIV/0!</v>
      </c>
      <c r="T353" s="21" t="e">
        <f t="shared" si="60"/>
        <v>#DIV/0!</v>
      </c>
      <c r="U353" s="22" t="e">
        <f t="shared" si="61"/>
        <v>#DIV/0!</v>
      </c>
    </row>
    <row r="354" spans="1:21" x14ac:dyDescent="0.15">
      <c r="A354" s="2">
        <v>333</v>
      </c>
      <c r="B354" s="3" t="s">
        <v>317</v>
      </c>
      <c r="C354" s="3" t="s">
        <v>10</v>
      </c>
      <c r="D354" s="3"/>
      <c r="E354" s="17" t="s">
        <v>295</v>
      </c>
      <c r="F354" s="17" t="s">
        <v>132</v>
      </c>
      <c r="G354" s="7"/>
      <c r="H354" s="19"/>
      <c r="I354" s="32"/>
      <c r="J354" s="105"/>
      <c r="K354" s="106"/>
      <c r="L354" s="106"/>
      <c r="M354" s="106"/>
      <c r="N354" s="107"/>
      <c r="O354" s="33"/>
      <c r="P354" s="34"/>
      <c r="Q354" s="19"/>
      <c r="R354" s="19"/>
      <c r="S354" s="20"/>
      <c r="T354" s="35"/>
      <c r="U354" s="36"/>
    </row>
    <row r="355" spans="1:21" x14ac:dyDescent="0.15">
      <c r="A355" s="2">
        <v>334</v>
      </c>
      <c r="B355" s="3" t="s">
        <v>317</v>
      </c>
      <c r="C355" s="3" t="s">
        <v>10</v>
      </c>
      <c r="D355" s="3"/>
      <c r="E355" s="17" t="s">
        <v>295</v>
      </c>
      <c r="F355" s="17" t="s">
        <v>133</v>
      </c>
      <c r="G355" s="7"/>
      <c r="H355" s="19"/>
      <c r="I355" s="32"/>
      <c r="J355" s="105"/>
      <c r="K355" s="106"/>
      <c r="L355" s="106"/>
      <c r="M355" s="106"/>
      <c r="N355" s="107"/>
      <c r="O355" s="33"/>
      <c r="P355" s="34"/>
      <c r="Q355" s="19"/>
      <c r="R355" s="19"/>
      <c r="S355" s="20"/>
      <c r="T355" s="35"/>
      <c r="U355" s="36"/>
    </row>
    <row r="356" spans="1:21" x14ac:dyDescent="0.15">
      <c r="A356" s="2">
        <v>335</v>
      </c>
      <c r="B356" s="3" t="s">
        <v>317</v>
      </c>
      <c r="C356" s="3" t="s">
        <v>10</v>
      </c>
      <c r="D356" s="3"/>
      <c r="E356" s="17" t="s">
        <v>295</v>
      </c>
      <c r="F356" s="17" t="s">
        <v>30</v>
      </c>
      <c r="G356" s="2" t="s">
        <v>407</v>
      </c>
      <c r="H356" s="16">
        <v>14.57</v>
      </c>
      <c r="I356" s="17">
        <v>1</v>
      </c>
      <c r="J356" s="88" t="s">
        <v>401</v>
      </c>
      <c r="K356" s="89"/>
      <c r="L356" s="89"/>
      <c r="M356" s="89"/>
      <c r="N356" s="90"/>
      <c r="O356" s="18">
        <f t="shared" si="64"/>
        <v>29.14</v>
      </c>
      <c r="P356" s="6"/>
      <c r="Q356" s="16" t="e">
        <f t="shared" si="63"/>
        <v>#DIV/0!</v>
      </c>
      <c r="R356" s="19" t="e">
        <f t="shared" si="58"/>
        <v>#DIV/0!</v>
      </c>
      <c r="S356" s="20" t="e">
        <f t="shared" si="65"/>
        <v>#DIV/0!</v>
      </c>
      <c r="T356" s="21" t="e">
        <f t="shared" si="60"/>
        <v>#DIV/0!</v>
      </c>
      <c r="U356" s="22" t="e">
        <f t="shared" si="61"/>
        <v>#DIV/0!</v>
      </c>
    </row>
    <row r="357" spans="1:21" x14ac:dyDescent="0.15">
      <c r="A357" s="2">
        <v>336</v>
      </c>
      <c r="B357" s="3" t="s">
        <v>317</v>
      </c>
      <c r="C357" s="3" t="s">
        <v>10</v>
      </c>
      <c r="D357" s="3"/>
      <c r="E357" s="17" t="s">
        <v>295</v>
      </c>
      <c r="F357" s="17" t="s">
        <v>14</v>
      </c>
      <c r="G357" s="2" t="s">
        <v>407</v>
      </c>
      <c r="H357" s="16">
        <v>2.27</v>
      </c>
      <c r="I357" s="17">
        <v>1</v>
      </c>
      <c r="J357" s="88" t="s">
        <v>401</v>
      </c>
      <c r="K357" s="89"/>
      <c r="L357" s="89"/>
      <c r="M357" s="89"/>
      <c r="N357" s="90"/>
      <c r="O357" s="18">
        <f t="shared" si="64"/>
        <v>4.54</v>
      </c>
      <c r="P357" s="6"/>
      <c r="Q357" s="16" t="e">
        <f t="shared" si="63"/>
        <v>#DIV/0!</v>
      </c>
      <c r="R357" s="19" t="e">
        <f t="shared" si="58"/>
        <v>#DIV/0!</v>
      </c>
      <c r="S357" s="20" t="e">
        <f t="shared" si="65"/>
        <v>#DIV/0!</v>
      </c>
      <c r="T357" s="21" t="e">
        <f t="shared" si="60"/>
        <v>#DIV/0!</v>
      </c>
      <c r="U357" s="22" t="e">
        <f t="shared" si="61"/>
        <v>#DIV/0!</v>
      </c>
    </row>
    <row r="358" spans="1:21" x14ac:dyDescent="0.15">
      <c r="A358" s="2">
        <v>337</v>
      </c>
      <c r="B358" s="3" t="s">
        <v>317</v>
      </c>
      <c r="C358" s="3" t="s">
        <v>10</v>
      </c>
      <c r="D358" s="3"/>
      <c r="E358" s="17" t="s">
        <v>295</v>
      </c>
      <c r="F358" s="17" t="s">
        <v>134</v>
      </c>
      <c r="G358" s="7"/>
      <c r="H358" s="19"/>
      <c r="I358" s="32"/>
      <c r="J358" s="105"/>
      <c r="K358" s="106"/>
      <c r="L358" s="106"/>
      <c r="M358" s="106"/>
      <c r="N358" s="107"/>
      <c r="O358" s="33"/>
      <c r="P358" s="34"/>
      <c r="Q358" s="19"/>
      <c r="R358" s="19"/>
      <c r="S358" s="20"/>
      <c r="T358" s="35"/>
      <c r="U358" s="36"/>
    </row>
    <row r="359" spans="1:21" x14ac:dyDescent="0.15">
      <c r="A359" s="2">
        <v>338</v>
      </c>
      <c r="B359" s="3" t="s">
        <v>317</v>
      </c>
      <c r="C359" s="3" t="s">
        <v>10</v>
      </c>
      <c r="D359" s="3"/>
      <c r="E359" s="17" t="s">
        <v>295</v>
      </c>
      <c r="F359" s="17" t="s">
        <v>135</v>
      </c>
      <c r="G359" s="7"/>
      <c r="H359" s="19"/>
      <c r="I359" s="32"/>
      <c r="J359" s="105"/>
      <c r="K359" s="106"/>
      <c r="L359" s="106"/>
      <c r="M359" s="106"/>
      <c r="N359" s="107"/>
      <c r="O359" s="33"/>
      <c r="P359" s="34"/>
      <c r="Q359" s="19"/>
      <c r="R359" s="19"/>
      <c r="S359" s="20"/>
      <c r="T359" s="35"/>
      <c r="U359" s="36"/>
    </row>
    <row r="360" spans="1:21" x14ac:dyDescent="0.15">
      <c r="A360" s="2">
        <v>339</v>
      </c>
      <c r="B360" s="3" t="s">
        <v>317</v>
      </c>
      <c r="C360" s="3" t="s">
        <v>10</v>
      </c>
      <c r="D360" s="3"/>
      <c r="E360" s="17" t="s">
        <v>295</v>
      </c>
      <c r="F360" s="17" t="s">
        <v>136</v>
      </c>
      <c r="G360" s="7"/>
      <c r="H360" s="19"/>
      <c r="I360" s="32"/>
      <c r="J360" s="105"/>
      <c r="K360" s="106"/>
      <c r="L360" s="106"/>
      <c r="M360" s="106"/>
      <c r="N360" s="107"/>
      <c r="O360" s="33"/>
      <c r="P360" s="34"/>
      <c r="Q360" s="19"/>
      <c r="R360" s="19"/>
      <c r="S360" s="20"/>
      <c r="T360" s="35"/>
      <c r="U360" s="36"/>
    </row>
    <row r="361" spans="1:21" x14ac:dyDescent="0.15">
      <c r="A361" s="2">
        <v>340</v>
      </c>
      <c r="B361" s="3" t="s">
        <v>137</v>
      </c>
      <c r="C361" s="3" t="s">
        <v>3</v>
      </c>
      <c r="D361" s="3" t="s">
        <v>151</v>
      </c>
      <c r="E361" s="17" t="s">
        <v>7</v>
      </c>
      <c r="F361" s="17"/>
      <c r="G361" s="2" t="s">
        <v>407</v>
      </c>
      <c r="H361" s="16">
        <v>1.79</v>
      </c>
      <c r="I361" s="17">
        <v>1</v>
      </c>
      <c r="J361" s="88" t="s">
        <v>401</v>
      </c>
      <c r="K361" s="89"/>
      <c r="L361" s="89"/>
      <c r="M361" s="89"/>
      <c r="N361" s="90"/>
      <c r="O361" s="18">
        <f t="shared" si="64"/>
        <v>3.58</v>
      </c>
      <c r="P361" s="6"/>
      <c r="Q361" s="16" t="e">
        <f t="shared" si="63"/>
        <v>#DIV/0!</v>
      </c>
      <c r="R361" s="19" t="e">
        <f t="shared" si="58"/>
        <v>#DIV/0!</v>
      </c>
      <c r="S361" s="20" t="e">
        <f t="shared" si="65"/>
        <v>#DIV/0!</v>
      </c>
      <c r="T361" s="21" t="e">
        <f t="shared" si="60"/>
        <v>#DIV/0!</v>
      </c>
      <c r="U361" s="22" t="e">
        <f t="shared" si="61"/>
        <v>#DIV/0!</v>
      </c>
    </row>
    <row r="362" spans="1:21" x14ac:dyDescent="0.15">
      <c r="A362" s="2">
        <v>341</v>
      </c>
      <c r="B362" s="3" t="s">
        <v>137</v>
      </c>
      <c r="C362" s="3" t="s">
        <v>3</v>
      </c>
      <c r="D362" s="3" t="s">
        <v>152</v>
      </c>
      <c r="E362" s="17" t="s">
        <v>294</v>
      </c>
      <c r="F362" s="17" t="s">
        <v>288</v>
      </c>
      <c r="G362" s="2" t="s">
        <v>407</v>
      </c>
      <c r="H362" s="16">
        <v>1.76</v>
      </c>
      <c r="I362" s="17">
        <v>1</v>
      </c>
      <c r="J362" s="88" t="s">
        <v>401</v>
      </c>
      <c r="K362" s="89"/>
      <c r="L362" s="89"/>
      <c r="M362" s="89"/>
      <c r="N362" s="90"/>
      <c r="O362" s="18">
        <f t="shared" si="64"/>
        <v>3.52</v>
      </c>
      <c r="P362" s="6"/>
      <c r="Q362" s="16" t="e">
        <f t="shared" si="63"/>
        <v>#DIV/0!</v>
      </c>
      <c r="R362" s="19" t="e">
        <f t="shared" si="58"/>
        <v>#DIV/0!</v>
      </c>
      <c r="S362" s="20" t="e">
        <f t="shared" si="65"/>
        <v>#DIV/0!</v>
      </c>
      <c r="T362" s="21" t="e">
        <f t="shared" si="60"/>
        <v>#DIV/0!</v>
      </c>
      <c r="U362" s="22" t="e">
        <f t="shared" si="61"/>
        <v>#DIV/0!</v>
      </c>
    </row>
    <row r="363" spans="1:21" x14ac:dyDescent="0.15">
      <c r="A363" s="2">
        <v>342</v>
      </c>
      <c r="B363" s="3" t="s">
        <v>137</v>
      </c>
      <c r="C363" s="3" t="s">
        <v>3</v>
      </c>
      <c r="D363" s="3" t="s">
        <v>153</v>
      </c>
      <c r="E363" s="17" t="s">
        <v>13</v>
      </c>
      <c r="F363" s="17"/>
      <c r="G363" s="2" t="s">
        <v>419</v>
      </c>
      <c r="H363" s="16">
        <v>6.37</v>
      </c>
      <c r="I363" s="17">
        <v>1</v>
      </c>
      <c r="J363" s="88" t="s">
        <v>401</v>
      </c>
      <c r="K363" s="89"/>
      <c r="L363" s="89"/>
      <c r="M363" s="89"/>
      <c r="N363" s="90"/>
      <c r="O363" s="18">
        <f t="shared" si="64"/>
        <v>12.74</v>
      </c>
      <c r="P363" s="6"/>
      <c r="Q363" s="16" t="e">
        <f t="shared" si="63"/>
        <v>#DIV/0!</v>
      </c>
      <c r="R363" s="19" t="e">
        <f t="shared" si="58"/>
        <v>#DIV/0!</v>
      </c>
      <c r="S363" s="20" t="e">
        <f t="shared" si="65"/>
        <v>#DIV/0!</v>
      </c>
      <c r="T363" s="21" t="e">
        <f t="shared" si="60"/>
        <v>#DIV/0!</v>
      </c>
      <c r="U363" s="22" t="e">
        <f t="shared" si="61"/>
        <v>#DIV/0!</v>
      </c>
    </row>
    <row r="364" spans="1:21" x14ac:dyDescent="0.15">
      <c r="A364" s="2">
        <v>343</v>
      </c>
      <c r="B364" s="3" t="s">
        <v>137</v>
      </c>
      <c r="C364" s="3" t="s">
        <v>3</v>
      </c>
      <c r="D364" s="3" t="s">
        <v>154</v>
      </c>
      <c r="E364" s="17" t="s">
        <v>11</v>
      </c>
      <c r="F364" s="17" t="s">
        <v>138</v>
      </c>
      <c r="G364" s="2" t="s">
        <v>407</v>
      </c>
      <c r="H364" s="16">
        <v>1.79</v>
      </c>
      <c r="I364" s="17">
        <v>1</v>
      </c>
      <c r="J364" s="88" t="s">
        <v>401</v>
      </c>
      <c r="K364" s="89"/>
      <c r="L364" s="89"/>
      <c r="M364" s="89"/>
      <c r="N364" s="90"/>
      <c r="O364" s="18">
        <f t="shared" si="64"/>
        <v>3.58</v>
      </c>
      <c r="P364" s="6"/>
      <c r="Q364" s="16" t="e">
        <f t="shared" si="63"/>
        <v>#DIV/0!</v>
      </c>
      <c r="R364" s="19" t="e">
        <f t="shared" si="58"/>
        <v>#DIV/0!</v>
      </c>
      <c r="S364" s="20" t="e">
        <f t="shared" si="65"/>
        <v>#DIV/0!</v>
      </c>
      <c r="T364" s="21" t="e">
        <f t="shared" si="60"/>
        <v>#DIV/0!</v>
      </c>
      <c r="U364" s="22" t="e">
        <f t="shared" si="61"/>
        <v>#DIV/0!</v>
      </c>
    </row>
    <row r="365" spans="1:21" x14ac:dyDescent="0.15">
      <c r="A365" s="2">
        <v>344</v>
      </c>
      <c r="B365" s="3" t="s">
        <v>137</v>
      </c>
      <c r="C365" s="3" t="s">
        <v>3</v>
      </c>
      <c r="D365" s="3" t="s">
        <v>155</v>
      </c>
      <c r="E365" s="17" t="s">
        <v>294</v>
      </c>
      <c r="F365" s="17" t="s">
        <v>289</v>
      </c>
      <c r="G365" s="2" t="s">
        <v>407</v>
      </c>
      <c r="H365" s="16">
        <v>1.76</v>
      </c>
      <c r="I365" s="17">
        <v>1</v>
      </c>
      <c r="J365" s="88" t="s">
        <v>401</v>
      </c>
      <c r="K365" s="89"/>
      <c r="L365" s="89"/>
      <c r="M365" s="89"/>
      <c r="N365" s="90"/>
      <c r="O365" s="18">
        <f t="shared" si="64"/>
        <v>3.52</v>
      </c>
      <c r="P365" s="6"/>
      <c r="Q365" s="16" t="e">
        <f t="shared" si="63"/>
        <v>#DIV/0!</v>
      </c>
      <c r="R365" s="19" t="e">
        <f t="shared" si="58"/>
        <v>#DIV/0!</v>
      </c>
      <c r="S365" s="20" t="e">
        <f t="shared" si="65"/>
        <v>#DIV/0!</v>
      </c>
      <c r="T365" s="21" t="e">
        <f t="shared" si="60"/>
        <v>#DIV/0!</v>
      </c>
      <c r="U365" s="22" t="e">
        <f t="shared" si="61"/>
        <v>#DIV/0!</v>
      </c>
    </row>
    <row r="366" spans="1:21" x14ac:dyDescent="0.15">
      <c r="A366" s="2">
        <v>345</v>
      </c>
      <c r="B366" s="3" t="s">
        <v>137</v>
      </c>
      <c r="C366" s="3" t="s">
        <v>3</v>
      </c>
      <c r="D366" s="3" t="s">
        <v>156</v>
      </c>
      <c r="E366" s="17" t="s">
        <v>13</v>
      </c>
      <c r="F366" s="17"/>
      <c r="G366" s="2" t="s">
        <v>407</v>
      </c>
      <c r="H366" s="16">
        <v>5.37</v>
      </c>
      <c r="I366" s="17">
        <v>1</v>
      </c>
      <c r="J366" s="88" t="s">
        <v>401</v>
      </c>
      <c r="K366" s="89"/>
      <c r="L366" s="89"/>
      <c r="M366" s="89"/>
      <c r="N366" s="90"/>
      <c r="O366" s="18">
        <f t="shared" si="64"/>
        <v>10.74</v>
      </c>
      <c r="P366" s="6"/>
      <c r="Q366" s="16" t="e">
        <f t="shared" si="63"/>
        <v>#DIV/0!</v>
      </c>
      <c r="R366" s="19" t="e">
        <f t="shared" si="58"/>
        <v>#DIV/0!</v>
      </c>
      <c r="S366" s="20" t="e">
        <f t="shared" si="65"/>
        <v>#DIV/0!</v>
      </c>
      <c r="T366" s="21" t="e">
        <f t="shared" si="60"/>
        <v>#DIV/0!</v>
      </c>
      <c r="U366" s="22" t="e">
        <f t="shared" si="61"/>
        <v>#DIV/0!</v>
      </c>
    </row>
    <row r="367" spans="1:21" x14ac:dyDescent="0.15">
      <c r="A367" s="2">
        <v>346</v>
      </c>
      <c r="B367" s="3" t="s">
        <v>137</v>
      </c>
      <c r="C367" s="3" t="s">
        <v>3</v>
      </c>
      <c r="D367" s="3" t="s">
        <v>157</v>
      </c>
      <c r="E367" s="17" t="s">
        <v>7</v>
      </c>
      <c r="F367" s="17"/>
      <c r="G367" s="2" t="s">
        <v>407</v>
      </c>
      <c r="H367" s="16">
        <v>5.37</v>
      </c>
      <c r="I367" s="17">
        <v>1</v>
      </c>
      <c r="J367" s="88" t="s">
        <v>401</v>
      </c>
      <c r="K367" s="89"/>
      <c r="L367" s="89"/>
      <c r="M367" s="89"/>
      <c r="N367" s="90"/>
      <c r="O367" s="18">
        <f t="shared" si="64"/>
        <v>10.74</v>
      </c>
      <c r="P367" s="6"/>
      <c r="Q367" s="16" t="e">
        <f t="shared" si="63"/>
        <v>#DIV/0!</v>
      </c>
      <c r="R367" s="19" t="e">
        <f t="shared" si="58"/>
        <v>#DIV/0!</v>
      </c>
      <c r="S367" s="20" t="e">
        <f t="shared" si="65"/>
        <v>#DIV/0!</v>
      </c>
      <c r="T367" s="21" t="e">
        <f t="shared" si="60"/>
        <v>#DIV/0!</v>
      </c>
      <c r="U367" s="22" t="e">
        <f t="shared" si="61"/>
        <v>#DIV/0!</v>
      </c>
    </row>
    <row r="368" spans="1:21" x14ac:dyDescent="0.15">
      <c r="A368" s="2">
        <v>347</v>
      </c>
      <c r="B368" s="3" t="s">
        <v>137</v>
      </c>
      <c r="C368" s="3" t="s">
        <v>3</v>
      </c>
      <c r="D368" s="3" t="s">
        <v>158</v>
      </c>
      <c r="E368" s="17" t="s">
        <v>130</v>
      </c>
      <c r="F368" s="17" t="s">
        <v>117</v>
      </c>
      <c r="G368" s="2" t="s">
        <v>407</v>
      </c>
      <c r="H368" s="16">
        <v>1.79</v>
      </c>
      <c r="I368" s="17">
        <v>1</v>
      </c>
      <c r="J368" s="88" t="s">
        <v>401</v>
      </c>
      <c r="K368" s="89"/>
      <c r="L368" s="89"/>
      <c r="M368" s="89"/>
      <c r="N368" s="90"/>
      <c r="O368" s="18">
        <f t="shared" si="64"/>
        <v>3.58</v>
      </c>
      <c r="P368" s="6"/>
      <c r="Q368" s="16" t="e">
        <f t="shared" si="63"/>
        <v>#DIV/0!</v>
      </c>
      <c r="R368" s="19" t="e">
        <f t="shared" si="58"/>
        <v>#DIV/0!</v>
      </c>
      <c r="S368" s="20" t="e">
        <f t="shared" si="65"/>
        <v>#DIV/0!</v>
      </c>
      <c r="T368" s="21" t="e">
        <f t="shared" si="60"/>
        <v>#DIV/0!</v>
      </c>
      <c r="U368" s="22" t="e">
        <f t="shared" si="61"/>
        <v>#DIV/0!</v>
      </c>
    </row>
    <row r="369" spans="1:21" x14ac:dyDescent="0.15">
      <c r="A369" s="2">
        <v>348</v>
      </c>
      <c r="B369" s="3" t="s">
        <v>137</v>
      </c>
      <c r="C369" s="3" t="s">
        <v>3</v>
      </c>
      <c r="D369" s="3"/>
      <c r="E369" s="17" t="s">
        <v>295</v>
      </c>
      <c r="F369" s="17" t="s">
        <v>30</v>
      </c>
      <c r="G369" s="42" t="s">
        <v>419</v>
      </c>
      <c r="H369" s="16">
        <v>2.99</v>
      </c>
      <c r="I369" s="17">
        <v>1</v>
      </c>
      <c r="J369" s="88" t="s">
        <v>401</v>
      </c>
      <c r="K369" s="89"/>
      <c r="L369" s="89"/>
      <c r="M369" s="89"/>
      <c r="N369" s="90"/>
      <c r="O369" s="18">
        <f t="shared" si="64"/>
        <v>5.98</v>
      </c>
      <c r="P369" s="6"/>
      <c r="Q369" s="16" t="e">
        <f t="shared" si="63"/>
        <v>#DIV/0!</v>
      </c>
      <c r="R369" s="19" t="e">
        <f t="shared" si="58"/>
        <v>#DIV/0!</v>
      </c>
      <c r="S369" s="20" t="e">
        <f t="shared" si="65"/>
        <v>#DIV/0!</v>
      </c>
      <c r="T369" s="21" t="e">
        <f t="shared" si="60"/>
        <v>#DIV/0!</v>
      </c>
      <c r="U369" s="22" t="e">
        <f t="shared" si="61"/>
        <v>#DIV/0!</v>
      </c>
    </row>
    <row r="370" spans="1:21" x14ac:dyDescent="0.15">
      <c r="A370" s="2">
        <v>349</v>
      </c>
      <c r="B370" s="3" t="s">
        <v>137</v>
      </c>
      <c r="C370" s="3" t="s">
        <v>3</v>
      </c>
      <c r="D370" s="3"/>
      <c r="E370" s="17" t="s">
        <v>295</v>
      </c>
      <c r="F370" s="17" t="s">
        <v>8</v>
      </c>
      <c r="G370" s="7"/>
      <c r="H370" s="19"/>
      <c r="I370" s="32"/>
      <c r="J370" s="105"/>
      <c r="K370" s="106"/>
      <c r="L370" s="106"/>
      <c r="M370" s="106"/>
      <c r="N370" s="107"/>
      <c r="O370" s="33"/>
      <c r="P370" s="34"/>
      <c r="Q370" s="19"/>
      <c r="R370" s="19"/>
      <c r="S370" s="20"/>
      <c r="T370" s="35"/>
      <c r="U370" s="36"/>
    </row>
    <row r="371" spans="1:21" x14ac:dyDescent="0.15">
      <c r="A371" s="71">
        <v>350</v>
      </c>
      <c r="B371" s="3" t="s">
        <v>137</v>
      </c>
      <c r="C371" s="3" t="s">
        <v>10</v>
      </c>
      <c r="D371" s="3" t="s">
        <v>492</v>
      </c>
      <c r="E371" s="17" t="s">
        <v>7</v>
      </c>
      <c r="F371" s="17"/>
      <c r="G371" s="58" t="s">
        <v>407</v>
      </c>
      <c r="H371" s="59">
        <v>3.2</v>
      </c>
      <c r="I371" s="59">
        <v>1</v>
      </c>
      <c r="J371" s="88" t="s">
        <v>401</v>
      </c>
      <c r="K371" s="89"/>
      <c r="L371" s="89"/>
      <c r="M371" s="89"/>
      <c r="N371" s="90"/>
      <c r="O371" s="57">
        <f t="shared" ref="O371:O378" si="66">H371*2</f>
        <v>6.4</v>
      </c>
      <c r="P371" s="6"/>
      <c r="Q371" s="16" t="e">
        <f t="shared" ref="Q371:Q378" si="67">O371/P371</f>
        <v>#DIV/0!</v>
      </c>
      <c r="R371" s="19" t="e">
        <f t="shared" ref="R371:R378" si="68">IF(I371&gt;0, H371/(P371/60),0)</f>
        <v>#DIV/0!</v>
      </c>
      <c r="S371" s="20" t="e">
        <f t="shared" ref="S371:S378" si="69">($U$9/60)*R371</f>
        <v>#DIV/0!</v>
      </c>
      <c r="T371" s="21" t="e">
        <f t="shared" ref="T371:T378" si="70">Q371</f>
        <v>#DIV/0!</v>
      </c>
      <c r="U371" s="22" t="e">
        <f t="shared" ref="U371:U378" si="71">T371*$U$9</f>
        <v>#DIV/0!</v>
      </c>
    </row>
    <row r="372" spans="1:21" x14ac:dyDescent="0.15">
      <c r="A372" s="71">
        <v>351</v>
      </c>
      <c r="B372" s="3" t="s">
        <v>137</v>
      </c>
      <c r="C372" s="3" t="s">
        <v>10</v>
      </c>
      <c r="D372" s="3" t="s">
        <v>493</v>
      </c>
      <c r="E372" s="17" t="s">
        <v>7</v>
      </c>
      <c r="F372" s="17"/>
      <c r="G372" s="58" t="s">
        <v>407</v>
      </c>
      <c r="H372" s="59">
        <v>1.6</v>
      </c>
      <c r="I372" s="59">
        <v>1</v>
      </c>
      <c r="J372" s="88" t="s">
        <v>401</v>
      </c>
      <c r="K372" s="89"/>
      <c r="L372" s="89"/>
      <c r="M372" s="89"/>
      <c r="N372" s="90"/>
      <c r="O372" s="57">
        <f t="shared" si="66"/>
        <v>3.2</v>
      </c>
      <c r="P372" s="6"/>
      <c r="Q372" s="16" t="e">
        <f t="shared" si="67"/>
        <v>#DIV/0!</v>
      </c>
      <c r="R372" s="19" t="e">
        <f t="shared" si="68"/>
        <v>#DIV/0!</v>
      </c>
      <c r="S372" s="20" t="e">
        <f t="shared" si="69"/>
        <v>#DIV/0!</v>
      </c>
      <c r="T372" s="21" t="e">
        <f t="shared" si="70"/>
        <v>#DIV/0!</v>
      </c>
      <c r="U372" s="22" t="e">
        <f t="shared" si="71"/>
        <v>#DIV/0!</v>
      </c>
    </row>
    <row r="373" spans="1:21" x14ac:dyDescent="0.15">
      <c r="A373" s="71">
        <v>352</v>
      </c>
      <c r="B373" s="3" t="s">
        <v>137</v>
      </c>
      <c r="C373" s="3" t="s">
        <v>10</v>
      </c>
      <c r="D373" s="3" t="s">
        <v>494</v>
      </c>
      <c r="E373" s="17" t="s">
        <v>7</v>
      </c>
      <c r="F373" s="17"/>
      <c r="G373" s="58" t="s">
        <v>407</v>
      </c>
      <c r="H373" s="59">
        <v>4.8</v>
      </c>
      <c r="I373" s="59">
        <v>1</v>
      </c>
      <c r="J373" s="88" t="s">
        <v>401</v>
      </c>
      <c r="K373" s="89"/>
      <c r="L373" s="89"/>
      <c r="M373" s="89"/>
      <c r="N373" s="90"/>
      <c r="O373" s="57">
        <f t="shared" si="66"/>
        <v>9.6</v>
      </c>
      <c r="P373" s="6"/>
      <c r="Q373" s="16" t="e">
        <f t="shared" si="67"/>
        <v>#DIV/0!</v>
      </c>
      <c r="R373" s="19" t="e">
        <f t="shared" si="68"/>
        <v>#DIV/0!</v>
      </c>
      <c r="S373" s="20" t="e">
        <f t="shared" si="69"/>
        <v>#DIV/0!</v>
      </c>
      <c r="T373" s="21" t="e">
        <f t="shared" si="70"/>
        <v>#DIV/0!</v>
      </c>
      <c r="U373" s="22" t="e">
        <f t="shared" si="71"/>
        <v>#DIV/0!</v>
      </c>
    </row>
    <row r="374" spans="1:21" x14ac:dyDescent="0.15">
      <c r="A374" s="71">
        <v>353</v>
      </c>
      <c r="B374" s="3" t="s">
        <v>137</v>
      </c>
      <c r="C374" s="3" t="s">
        <v>10</v>
      </c>
      <c r="D374" s="3" t="s">
        <v>495</v>
      </c>
      <c r="E374" s="17" t="s">
        <v>7</v>
      </c>
      <c r="F374" s="17"/>
      <c r="G374" s="58" t="s">
        <v>419</v>
      </c>
      <c r="H374" s="59">
        <v>4.22</v>
      </c>
      <c r="I374" s="59">
        <v>1</v>
      </c>
      <c r="J374" s="88" t="s">
        <v>401</v>
      </c>
      <c r="K374" s="89"/>
      <c r="L374" s="89"/>
      <c r="M374" s="89"/>
      <c r="N374" s="90"/>
      <c r="O374" s="57">
        <f t="shared" si="66"/>
        <v>8.44</v>
      </c>
      <c r="P374" s="6"/>
      <c r="Q374" s="16" t="e">
        <f t="shared" si="67"/>
        <v>#DIV/0!</v>
      </c>
      <c r="R374" s="19" t="e">
        <f t="shared" si="68"/>
        <v>#DIV/0!</v>
      </c>
      <c r="S374" s="20" t="e">
        <f t="shared" si="69"/>
        <v>#DIV/0!</v>
      </c>
      <c r="T374" s="21" t="e">
        <f t="shared" si="70"/>
        <v>#DIV/0!</v>
      </c>
      <c r="U374" s="22" t="e">
        <f t="shared" si="71"/>
        <v>#DIV/0!</v>
      </c>
    </row>
    <row r="375" spans="1:21" x14ac:dyDescent="0.15">
      <c r="A375" s="71">
        <v>354</v>
      </c>
      <c r="B375" s="3" t="s">
        <v>137</v>
      </c>
      <c r="C375" s="3" t="s">
        <v>10</v>
      </c>
      <c r="D375" s="3" t="s">
        <v>496</v>
      </c>
      <c r="E375" s="17" t="s">
        <v>7</v>
      </c>
      <c r="F375" s="17"/>
      <c r="G375" s="58" t="s">
        <v>407</v>
      </c>
      <c r="H375" s="59">
        <v>3.2</v>
      </c>
      <c r="I375" s="59">
        <v>1</v>
      </c>
      <c r="J375" s="88" t="s">
        <v>401</v>
      </c>
      <c r="K375" s="89"/>
      <c r="L375" s="89"/>
      <c r="M375" s="89"/>
      <c r="N375" s="90"/>
      <c r="O375" s="57">
        <f t="shared" si="66"/>
        <v>6.4</v>
      </c>
      <c r="P375" s="6"/>
      <c r="Q375" s="16" t="e">
        <f t="shared" si="67"/>
        <v>#DIV/0!</v>
      </c>
      <c r="R375" s="19" t="e">
        <f t="shared" si="68"/>
        <v>#DIV/0!</v>
      </c>
      <c r="S375" s="20" t="e">
        <f t="shared" si="69"/>
        <v>#DIV/0!</v>
      </c>
      <c r="T375" s="21" t="e">
        <f t="shared" si="70"/>
        <v>#DIV/0!</v>
      </c>
      <c r="U375" s="22" t="e">
        <f t="shared" si="71"/>
        <v>#DIV/0!</v>
      </c>
    </row>
    <row r="376" spans="1:21" x14ac:dyDescent="0.15">
      <c r="A376" s="71">
        <v>355</v>
      </c>
      <c r="B376" s="3" t="s">
        <v>137</v>
      </c>
      <c r="C376" s="3" t="s">
        <v>10</v>
      </c>
      <c r="D376" s="3" t="s">
        <v>497</v>
      </c>
      <c r="E376" s="17" t="s">
        <v>294</v>
      </c>
      <c r="F376" s="17" t="s">
        <v>4</v>
      </c>
      <c r="G376" s="58" t="s">
        <v>407</v>
      </c>
      <c r="H376" s="59">
        <v>1.6</v>
      </c>
      <c r="I376" s="59">
        <v>1</v>
      </c>
      <c r="J376" s="88" t="s">
        <v>401</v>
      </c>
      <c r="K376" s="89"/>
      <c r="L376" s="89"/>
      <c r="M376" s="89"/>
      <c r="N376" s="90"/>
      <c r="O376" s="57">
        <f t="shared" si="66"/>
        <v>3.2</v>
      </c>
      <c r="P376" s="6"/>
      <c r="Q376" s="16" t="e">
        <f t="shared" si="67"/>
        <v>#DIV/0!</v>
      </c>
      <c r="R376" s="19" t="e">
        <f t="shared" si="68"/>
        <v>#DIV/0!</v>
      </c>
      <c r="S376" s="20" t="e">
        <f t="shared" si="69"/>
        <v>#DIV/0!</v>
      </c>
      <c r="T376" s="21" t="e">
        <f t="shared" si="70"/>
        <v>#DIV/0!</v>
      </c>
      <c r="U376" s="22" t="e">
        <f t="shared" si="71"/>
        <v>#DIV/0!</v>
      </c>
    </row>
    <row r="377" spans="1:21" x14ac:dyDescent="0.15">
      <c r="A377" s="71">
        <v>356</v>
      </c>
      <c r="B377" s="3" t="s">
        <v>137</v>
      </c>
      <c r="C377" s="3" t="s">
        <v>10</v>
      </c>
      <c r="D377" s="3" t="s">
        <v>498</v>
      </c>
      <c r="E377" s="17" t="s">
        <v>7</v>
      </c>
      <c r="F377" s="17"/>
      <c r="G377" s="58" t="s">
        <v>419</v>
      </c>
      <c r="H377" s="59">
        <v>7.42</v>
      </c>
      <c r="I377" s="59">
        <v>1</v>
      </c>
      <c r="J377" s="88" t="s">
        <v>401</v>
      </c>
      <c r="K377" s="89"/>
      <c r="L377" s="89"/>
      <c r="M377" s="89"/>
      <c r="N377" s="90"/>
      <c r="O377" s="57">
        <f t="shared" si="66"/>
        <v>14.84</v>
      </c>
      <c r="P377" s="6"/>
      <c r="Q377" s="16" t="e">
        <f t="shared" si="67"/>
        <v>#DIV/0!</v>
      </c>
      <c r="R377" s="19" t="e">
        <f t="shared" si="68"/>
        <v>#DIV/0!</v>
      </c>
      <c r="S377" s="20" t="e">
        <f t="shared" si="69"/>
        <v>#DIV/0!</v>
      </c>
      <c r="T377" s="21" t="e">
        <f t="shared" si="70"/>
        <v>#DIV/0!</v>
      </c>
      <c r="U377" s="22" t="e">
        <f t="shared" si="71"/>
        <v>#DIV/0!</v>
      </c>
    </row>
    <row r="378" spans="1:21" x14ac:dyDescent="0.15">
      <c r="A378" s="71">
        <v>357</v>
      </c>
      <c r="B378" s="3" t="s">
        <v>137</v>
      </c>
      <c r="C378" s="3" t="s">
        <v>10</v>
      </c>
      <c r="D378" s="3" t="s">
        <v>499</v>
      </c>
      <c r="E378" s="17" t="s">
        <v>7</v>
      </c>
      <c r="F378" s="17"/>
      <c r="G378" s="58" t="s">
        <v>407</v>
      </c>
      <c r="H378" s="59">
        <v>3.2</v>
      </c>
      <c r="I378" s="59">
        <v>1</v>
      </c>
      <c r="J378" s="88" t="s">
        <v>401</v>
      </c>
      <c r="K378" s="89"/>
      <c r="L378" s="89"/>
      <c r="M378" s="89"/>
      <c r="N378" s="90"/>
      <c r="O378" s="57">
        <f t="shared" si="66"/>
        <v>6.4</v>
      </c>
      <c r="P378" s="6"/>
      <c r="Q378" s="16" t="e">
        <f t="shared" si="67"/>
        <v>#DIV/0!</v>
      </c>
      <c r="R378" s="19" t="e">
        <f t="shared" si="68"/>
        <v>#DIV/0!</v>
      </c>
      <c r="S378" s="20" t="e">
        <f t="shared" si="69"/>
        <v>#DIV/0!</v>
      </c>
      <c r="T378" s="21" t="e">
        <f t="shared" si="70"/>
        <v>#DIV/0!</v>
      </c>
      <c r="U378" s="22" t="e">
        <f t="shared" si="71"/>
        <v>#DIV/0!</v>
      </c>
    </row>
    <row r="379" spans="1:21" x14ac:dyDescent="0.15">
      <c r="A379" s="71">
        <v>358</v>
      </c>
      <c r="B379" s="3" t="s">
        <v>137</v>
      </c>
      <c r="C379" s="3" t="s">
        <v>10</v>
      </c>
      <c r="D379" s="3"/>
      <c r="E379" s="17" t="s">
        <v>295</v>
      </c>
      <c r="F379" s="17" t="s">
        <v>8</v>
      </c>
      <c r="G379" s="63"/>
      <c r="H379" s="64"/>
      <c r="I379" s="64"/>
      <c r="J379" s="162"/>
      <c r="K379" s="163"/>
      <c r="L379" s="163"/>
      <c r="M379" s="163"/>
      <c r="N379" s="164"/>
      <c r="O379" s="65"/>
      <c r="P379" s="66"/>
      <c r="Q379" s="67"/>
      <c r="R379" s="67"/>
      <c r="S379" s="68"/>
      <c r="T379" s="69"/>
      <c r="U379" s="70"/>
    </row>
    <row r="380" spans="1:21" x14ac:dyDescent="0.15">
      <c r="A380" s="71">
        <v>359</v>
      </c>
      <c r="B380" s="3" t="s">
        <v>137</v>
      </c>
      <c r="C380" s="3" t="s">
        <v>231</v>
      </c>
      <c r="D380" s="3"/>
      <c r="E380" s="17" t="s">
        <v>295</v>
      </c>
      <c r="F380" s="17" t="s">
        <v>14</v>
      </c>
      <c r="G380" s="63"/>
      <c r="H380" s="64"/>
      <c r="I380" s="64"/>
      <c r="J380" s="162"/>
      <c r="K380" s="163"/>
      <c r="L380" s="163"/>
      <c r="M380" s="163"/>
      <c r="N380" s="164"/>
      <c r="O380" s="65"/>
      <c r="P380" s="66"/>
      <c r="Q380" s="67"/>
      <c r="R380" s="67"/>
      <c r="S380" s="68"/>
      <c r="T380" s="69"/>
      <c r="U380" s="70"/>
    </row>
    <row r="381" spans="1:21" x14ac:dyDescent="0.15">
      <c r="A381" s="71">
        <v>360</v>
      </c>
      <c r="B381" s="3" t="s">
        <v>137</v>
      </c>
      <c r="C381" s="3" t="s">
        <v>10</v>
      </c>
      <c r="D381" s="3"/>
      <c r="E381" s="17" t="s">
        <v>295</v>
      </c>
      <c r="F381" s="17" t="s">
        <v>58</v>
      </c>
      <c r="G381" s="63"/>
      <c r="H381" s="64"/>
      <c r="I381" s="64"/>
      <c r="J381" s="162"/>
      <c r="K381" s="163"/>
      <c r="L381" s="163"/>
      <c r="M381" s="163"/>
      <c r="N381" s="164"/>
      <c r="O381" s="65"/>
      <c r="P381" s="66"/>
      <c r="Q381" s="67"/>
      <c r="R381" s="67"/>
      <c r="S381" s="68"/>
      <c r="T381" s="69"/>
      <c r="U381" s="70"/>
    </row>
    <row r="382" spans="1:21" x14ac:dyDescent="0.15">
      <c r="A382" s="71">
        <v>361</v>
      </c>
      <c r="B382" s="3" t="s">
        <v>137</v>
      </c>
      <c r="C382" s="3" t="s">
        <v>3</v>
      </c>
      <c r="D382" s="3"/>
      <c r="E382" s="17" t="s">
        <v>295</v>
      </c>
      <c r="F382" s="17" t="s">
        <v>439</v>
      </c>
      <c r="G382" s="63"/>
      <c r="H382" s="64"/>
      <c r="I382" s="64"/>
      <c r="J382" s="162"/>
      <c r="K382" s="163"/>
      <c r="L382" s="163"/>
      <c r="M382" s="163"/>
      <c r="N382" s="164"/>
      <c r="O382" s="65"/>
      <c r="P382" s="66"/>
      <c r="Q382" s="67"/>
      <c r="R382" s="67"/>
      <c r="S382" s="68"/>
      <c r="T382" s="69"/>
      <c r="U382" s="70"/>
    </row>
    <row r="383" spans="1:21" x14ac:dyDescent="0.15">
      <c r="A383" s="71">
        <v>362</v>
      </c>
      <c r="B383" s="3" t="s">
        <v>137</v>
      </c>
      <c r="C383" s="3" t="s">
        <v>3</v>
      </c>
      <c r="D383" s="3"/>
      <c r="E383" s="17" t="s">
        <v>295</v>
      </c>
      <c r="F383" s="17" t="s">
        <v>30</v>
      </c>
      <c r="G383" s="63"/>
      <c r="H383" s="63"/>
      <c r="I383" s="63"/>
      <c r="J383" s="162"/>
      <c r="K383" s="163"/>
      <c r="L383" s="163"/>
      <c r="M383" s="163"/>
      <c r="N383" s="164"/>
      <c r="O383" s="65"/>
      <c r="P383" s="66"/>
      <c r="Q383" s="67"/>
      <c r="R383" s="67"/>
      <c r="S383" s="68"/>
      <c r="T383" s="69"/>
      <c r="U383" s="70"/>
    </row>
    <row r="384" spans="1:21" x14ac:dyDescent="0.15">
      <c r="A384" s="71">
        <v>363</v>
      </c>
      <c r="B384" s="3" t="s">
        <v>429</v>
      </c>
      <c r="C384" s="5" t="s">
        <v>43</v>
      </c>
      <c r="D384" s="23" t="s">
        <v>433</v>
      </c>
      <c r="E384" s="15" t="s">
        <v>7</v>
      </c>
      <c r="F384" s="17"/>
      <c r="G384" s="58" t="s">
        <v>407</v>
      </c>
      <c r="H384" s="59">
        <v>5.38</v>
      </c>
      <c r="I384" s="59">
        <v>1</v>
      </c>
      <c r="J384" s="88" t="s">
        <v>401</v>
      </c>
      <c r="K384" s="89"/>
      <c r="L384" s="89"/>
      <c r="M384" s="89"/>
      <c r="N384" s="90"/>
      <c r="O384" s="57">
        <f t="shared" ref="O384:O439" si="72">H384*2</f>
        <v>10.76</v>
      </c>
      <c r="P384" s="6"/>
      <c r="Q384" s="16" t="e">
        <f t="shared" si="63"/>
        <v>#DIV/0!</v>
      </c>
      <c r="R384" s="19" t="e">
        <f t="shared" si="58"/>
        <v>#DIV/0!</v>
      </c>
      <c r="S384" s="20" t="e">
        <f t="shared" si="65"/>
        <v>#DIV/0!</v>
      </c>
      <c r="T384" s="21" t="e">
        <f t="shared" si="60"/>
        <v>#DIV/0!</v>
      </c>
      <c r="U384" s="22" t="e">
        <f t="shared" si="61"/>
        <v>#DIV/0!</v>
      </c>
    </row>
    <row r="385" spans="1:21" x14ac:dyDescent="0.15">
      <c r="A385" s="71">
        <v>364</v>
      </c>
      <c r="B385" s="3" t="str">
        <f t="shared" ref="B385:B389" si="73">B384</f>
        <v>F11</v>
      </c>
      <c r="C385" s="5" t="s">
        <v>43</v>
      </c>
      <c r="D385" s="23" t="s">
        <v>434</v>
      </c>
      <c r="E385" s="15" t="s">
        <v>11</v>
      </c>
      <c r="F385" s="17"/>
      <c r="G385" s="58" t="s">
        <v>407</v>
      </c>
      <c r="H385" s="59">
        <v>1.64</v>
      </c>
      <c r="I385" s="59">
        <v>1</v>
      </c>
      <c r="J385" s="88" t="s">
        <v>401</v>
      </c>
      <c r="K385" s="89"/>
      <c r="L385" s="89"/>
      <c r="M385" s="89"/>
      <c r="N385" s="90"/>
      <c r="O385" s="57">
        <f t="shared" si="72"/>
        <v>3.28</v>
      </c>
      <c r="P385" s="6"/>
      <c r="Q385" s="16" t="e">
        <f t="shared" si="63"/>
        <v>#DIV/0!</v>
      </c>
      <c r="R385" s="19" t="e">
        <f t="shared" ref="R385:R439" si="74">IF(I385&gt;0, H385/(P385/60),0)</f>
        <v>#DIV/0!</v>
      </c>
      <c r="S385" s="20" t="e">
        <f t="shared" si="65"/>
        <v>#DIV/0!</v>
      </c>
      <c r="T385" s="21" t="e">
        <f t="shared" ref="T385:T439" si="75">Q385</f>
        <v>#DIV/0!</v>
      </c>
      <c r="U385" s="22" t="e">
        <f t="shared" ref="U385:U439" si="76">T385*$U$9</f>
        <v>#DIV/0!</v>
      </c>
    </row>
    <row r="386" spans="1:21" x14ac:dyDescent="0.15">
      <c r="A386" s="71">
        <v>365</v>
      </c>
      <c r="B386" s="3" t="str">
        <f t="shared" si="73"/>
        <v>F11</v>
      </c>
      <c r="C386" s="5" t="s">
        <v>43</v>
      </c>
      <c r="D386" s="23" t="s">
        <v>435</v>
      </c>
      <c r="E386" s="15" t="s">
        <v>13</v>
      </c>
      <c r="F386" s="17"/>
      <c r="G386" s="58" t="s">
        <v>407</v>
      </c>
      <c r="H386" s="59">
        <v>4.92</v>
      </c>
      <c r="I386" s="59">
        <v>1</v>
      </c>
      <c r="J386" s="88" t="s">
        <v>401</v>
      </c>
      <c r="K386" s="89"/>
      <c r="L386" s="89"/>
      <c r="M386" s="89"/>
      <c r="N386" s="90"/>
      <c r="O386" s="57">
        <f t="shared" si="72"/>
        <v>9.84</v>
      </c>
      <c r="P386" s="6"/>
      <c r="Q386" s="16" t="e">
        <f t="shared" si="63"/>
        <v>#DIV/0!</v>
      </c>
      <c r="R386" s="19" t="e">
        <f t="shared" si="74"/>
        <v>#DIV/0!</v>
      </c>
      <c r="S386" s="20" t="e">
        <f t="shared" si="65"/>
        <v>#DIV/0!</v>
      </c>
      <c r="T386" s="21" t="e">
        <f t="shared" si="75"/>
        <v>#DIV/0!</v>
      </c>
      <c r="U386" s="22" t="e">
        <f t="shared" si="76"/>
        <v>#DIV/0!</v>
      </c>
    </row>
    <row r="387" spans="1:21" x14ac:dyDescent="0.15">
      <c r="A387" s="71">
        <v>366</v>
      </c>
      <c r="B387" s="3" t="str">
        <f t="shared" si="73"/>
        <v>F11</v>
      </c>
      <c r="C387" s="5" t="s">
        <v>43</v>
      </c>
      <c r="D387" s="23" t="s">
        <v>436</v>
      </c>
      <c r="E387" s="15" t="s">
        <v>7</v>
      </c>
      <c r="F387" s="17"/>
      <c r="G387" s="58" t="s">
        <v>407</v>
      </c>
      <c r="H387" s="59">
        <v>5.38</v>
      </c>
      <c r="I387" s="59">
        <v>1</v>
      </c>
      <c r="J387" s="88" t="s">
        <v>401</v>
      </c>
      <c r="K387" s="89"/>
      <c r="L387" s="89"/>
      <c r="M387" s="89"/>
      <c r="N387" s="90"/>
      <c r="O387" s="57">
        <f t="shared" si="72"/>
        <v>10.76</v>
      </c>
      <c r="P387" s="6"/>
      <c r="Q387" s="16" t="e">
        <f t="shared" si="63"/>
        <v>#DIV/0!</v>
      </c>
      <c r="R387" s="19" t="e">
        <f t="shared" si="74"/>
        <v>#DIV/0!</v>
      </c>
      <c r="S387" s="20" t="e">
        <f t="shared" si="65"/>
        <v>#DIV/0!</v>
      </c>
      <c r="T387" s="21" t="e">
        <f t="shared" si="75"/>
        <v>#DIV/0!</v>
      </c>
      <c r="U387" s="22" t="e">
        <f t="shared" si="76"/>
        <v>#DIV/0!</v>
      </c>
    </row>
    <row r="388" spans="1:21" x14ac:dyDescent="0.15">
      <c r="A388" s="71">
        <v>367</v>
      </c>
      <c r="B388" s="3" t="str">
        <f t="shared" si="73"/>
        <v>F11</v>
      </c>
      <c r="C388" s="5" t="s">
        <v>43</v>
      </c>
      <c r="D388" s="23" t="s">
        <v>437</v>
      </c>
      <c r="E388" s="15" t="s">
        <v>13</v>
      </c>
      <c r="F388" s="17"/>
      <c r="G388" s="58" t="s">
        <v>407</v>
      </c>
      <c r="H388" s="59">
        <v>4.92</v>
      </c>
      <c r="I388" s="59">
        <v>1</v>
      </c>
      <c r="J388" s="88" t="s">
        <v>401</v>
      </c>
      <c r="K388" s="89"/>
      <c r="L388" s="89"/>
      <c r="M388" s="89"/>
      <c r="N388" s="90"/>
      <c r="O388" s="57">
        <f t="shared" si="72"/>
        <v>9.84</v>
      </c>
      <c r="P388" s="6"/>
      <c r="Q388" s="16" t="e">
        <f t="shared" si="63"/>
        <v>#DIV/0!</v>
      </c>
      <c r="R388" s="19" t="e">
        <f t="shared" si="74"/>
        <v>#DIV/0!</v>
      </c>
      <c r="S388" s="20" t="e">
        <f t="shared" si="65"/>
        <v>#DIV/0!</v>
      </c>
      <c r="T388" s="21" t="e">
        <f t="shared" si="75"/>
        <v>#DIV/0!</v>
      </c>
      <c r="U388" s="22" t="e">
        <f t="shared" si="76"/>
        <v>#DIV/0!</v>
      </c>
    </row>
    <row r="389" spans="1:21" x14ac:dyDescent="0.15">
      <c r="A389" s="71">
        <v>368</v>
      </c>
      <c r="B389" s="3" t="str">
        <f t="shared" si="73"/>
        <v>F11</v>
      </c>
      <c r="C389" s="5" t="s">
        <v>43</v>
      </c>
      <c r="D389" s="23" t="s">
        <v>438</v>
      </c>
      <c r="E389" s="15" t="s">
        <v>7</v>
      </c>
      <c r="F389" s="17"/>
      <c r="G389" s="58" t="s">
        <v>407</v>
      </c>
      <c r="H389" s="59">
        <v>5.38</v>
      </c>
      <c r="I389" s="59">
        <v>1</v>
      </c>
      <c r="J389" s="88" t="s">
        <v>401</v>
      </c>
      <c r="K389" s="89"/>
      <c r="L389" s="89"/>
      <c r="M389" s="89"/>
      <c r="N389" s="90"/>
      <c r="O389" s="57">
        <f t="shared" si="72"/>
        <v>10.76</v>
      </c>
      <c r="P389" s="6"/>
      <c r="Q389" s="16" t="e">
        <f t="shared" ref="Q389:Q439" si="77">O389/P389</f>
        <v>#DIV/0!</v>
      </c>
      <c r="R389" s="19" t="e">
        <f t="shared" si="74"/>
        <v>#DIV/0!</v>
      </c>
      <c r="S389" s="20" t="e">
        <f t="shared" si="65"/>
        <v>#DIV/0!</v>
      </c>
      <c r="T389" s="21" t="e">
        <f t="shared" si="75"/>
        <v>#DIV/0!</v>
      </c>
      <c r="U389" s="22" t="e">
        <f t="shared" si="76"/>
        <v>#DIV/0!</v>
      </c>
    </row>
    <row r="390" spans="1:21" x14ac:dyDescent="0.15">
      <c r="A390" s="71">
        <v>369</v>
      </c>
      <c r="B390" s="3" t="str">
        <f>B389</f>
        <v>F11</v>
      </c>
      <c r="C390" s="5" t="s">
        <v>43</v>
      </c>
      <c r="D390" s="23" t="s">
        <v>322</v>
      </c>
      <c r="E390" s="15" t="s">
        <v>295</v>
      </c>
      <c r="F390" s="17" t="s">
        <v>439</v>
      </c>
      <c r="G390" s="58" t="s">
        <v>419</v>
      </c>
      <c r="H390" s="59">
        <v>4.41</v>
      </c>
      <c r="I390" s="59">
        <v>1</v>
      </c>
      <c r="J390" s="88" t="s">
        <v>401</v>
      </c>
      <c r="K390" s="89"/>
      <c r="L390" s="89"/>
      <c r="M390" s="89"/>
      <c r="N390" s="90"/>
      <c r="O390" s="57">
        <f t="shared" si="72"/>
        <v>8.82</v>
      </c>
      <c r="P390" s="6"/>
      <c r="Q390" s="16" t="e">
        <f t="shared" si="77"/>
        <v>#DIV/0!</v>
      </c>
      <c r="R390" s="19" t="e">
        <f t="shared" si="74"/>
        <v>#DIV/0!</v>
      </c>
      <c r="S390" s="20" t="e">
        <f t="shared" si="65"/>
        <v>#DIV/0!</v>
      </c>
      <c r="T390" s="21" t="e">
        <f t="shared" si="75"/>
        <v>#DIV/0!</v>
      </c>
      <c r="U390" s="22" t="e">
        <f t="shared" si="76"/>
        <v>#DIV/0!</v>
      </c>
    </row>
    <row r="391" spans="1:21" x14ac:dyDescent="0.15">
      <c r="A391" s="71">
        <v>370</v>
      </c>
      <c r="B391" s="3" t="str">
        <f>B390</f>
        <v>F11</v>
      </c>
      <c r="C391" s="5" t="s">
        <v>43</v>
      </c>
      <c r="D391" s="23" t="s">
        <v>321</v>
      </c>
      <c r="E391" s="15" t="s">
        <v>295</v>
      </c>
      <c r="F391" s="17" t="s">
        <v>14</v>
      </c>
      <c r="G391" s="58" t="s">
        <v>483</v>
      </c>
      <c r="H391" s="59">
        <v>18.739999999999998</v>
      </c>
      <c r="I391" s="59">
        <v>1</v>
      </c>
      <c r="J391" s="88" t="s">
        <v>401</v>
      </c>
      <c r="K391" s="89"/>
      <c r="L391" s="89"/>
      <c r="M391" s="89"/>
      <c r="N391" s="90"/>
      <c r="O391" s="57">
        <f t="shared" si="72"/>
        <v>37.479999999999997</v>
      </c>
      <c r="P391" s="6"/>
      <c r="Q391" s="16" t="e">
        <f t="shared" si="77"/>
        <v>#DIV/0!</v>
      </c>
      <c r="R391" s="19" t="e">
        <f t="shared" si="74"/>
        <v>#DIV/0!</v>
      </c>
      <c r="S391" s="20" t="e">
        <f t="shared" si="65"/>
        <v>#DIV/0!</v>
      </c>
      <c r="T391" s="21" t="e">
        <f t="shared" si="75"/>
        <v>#DIV/0!</v>
      </c>
      <c r="U391" s="22" t="e">
        <f t="shared" si="76"/>
        <v>#DIV/0!</v>
      </c>
    </row>
    <row r="392" spans="1:21" x14ac:dyDescent="0.15">
      <c r="A392" s="71">
        <v>371</v>
      </c>
      <c r="B392" s="3" t="str">
        <f>B391</f>
        <v>F11</v>
      </c>
      <c r="C392" s="5" t="s">
        <v>3</v>
      </c>
      <c r="D392" s="23" t="s">
        <v>440</v>
      </c>
      <c r="E392" s="15" t="s">
        <v>7</v>
      </c>
      <c r="F392" s="17"/>
      <c r="G392" s="58" t="s">
        <v>407</v>
      </c>
      <c r="H392" s="59">
        <v>5.38</v>
      </c>
      <c r="I392" s="59">
        <v>1</v>
      </c>
      <c r="J392" s="88" t="s">
        <v>401</v>
      </c>
      <c r="K392" s="89"/>
      <c r="L392" s="89"/>
      <c r="M392" s="89"/>
      <c r="N392" s="90"/>
      <c r="O392" s="57">
        <f t="shared" si="72"/>
        <v>10.76</v>
      </c>
      <c r="P392" s="6"/>
      <c r="Q392" s="16" t="e">
        <f t="shared" si="77"/>
        <v>#DIV/0!</v>
      </c>
      <c r="R392" s="19" t="e">
        <f t="shared" si="74"/>
        <v>#DIV/0!</v>
      </c>
      <c r="S392" s="20" t="e">
        <f t="shared" si="65"/>
        <v>#DIV/0!</v>
      </c>
      <c r="T392" s="21" t="e">
        <f t="shared" si="75"/>
        <v>#DIV/0!</v>
      </c>
      <c r="U392" s="22" t="e">
        <f t="shared" si="76"/>
        <v>#DIV/0!</v>
      </c>
    </row>
    <row r="393" spans="1:21" x14ac:dyDescent="0.15">
      <c r="A393" s="71">
        <v>372</v>
      </c>
      <c r="B393" s="3" t="str">
        <f t="shared" ref="B393:B423" si="78">B392</f>
        <v>F11</v>
      </c>
      <c r="C393" s="5" t="s">
        <v>3</v>
      </c>
      <c r="D393" s="23" t="s">
        <v>441</v>
      </c>
      <c r="E393" s="15" t="s">
        <v>7</v>
      </c>
      <c r="F393" s="17"/>
      <c r="G393" s="58" t="s">
        <v>407</v>
      </c>
      <c r="H393" s="59">
        <v>5.38</v>
      </c>
      <c r="I393" s="59">
        <v>1</v>
      </c>
      <c r="J393" s="88" t="s">
        <v>401</v>
      </c>
      <c r="K393" s="89"/>
      <c r="L393" s="89"/>
      <c r="M393" s="89"/>
      <c r="N393" s="90"/>
      <c r="O393" s="57">
        <f t="shared" si="72"/>
        <v>10.76</v>
      </c>
      <c r="P393" s="6"/>
      <c r="Q393" s="16" t="e">
        <f t="shared" si="77"/>
        <v>#DIV/0!</v>
      </c>
      <c r="R393" s="19" t="e">
        <f t="shared" si="74"/>
        <v>#DIV/0!</v>
      </c>
      <c r="S393" s="20" t="e">
        <f t="shared" si="65"/>
        <v>#DIV/0!</v>
      </c>
      <c r="T393" s="21" t="e">
        <f t="shared" si="75"/>
        <v>#DIV/0!</v>
      </c>
      <c r="U393" s="22" t="e">
        <f t="shared" si="76"/>
        <v>#DIV/0!</v>
      </c>
    </row>
    <row r="394" spans="1:21" x14ac:dyDescent="0.15">
      <c r="A394" s="71">
        <v>373</v>
      </c>
      <c r="B394" s="3" t="str">
        <f t="shared" si="78"/>
        <v>F11</v>
      </c>
      <c r="C394" s="5" t="s">
        <v>3</v>
      </c>
      <c r="D394" s="23" t="s">
        <v>442</v>
      </c>
      <c r="E394" s="15" t="s">
        <v>7</v>
      </c>
      <c r="F394" s="17"/>
      <c r="G394" s="58" t="s">
        <v>407</v>
      </c>
      <c r="H394" s="59">
        <v>5.38</v>
      </c>
      <c r="I394" s="59">
        <v>1</v>
      </c>
      <c r="J394" s="88" t="s">
        <v>401</v>
      </c>
      <c r="K394" s="89"/>
      <c r="L394" s="89"/>
      <c r="M394" s="89"/>
      <c r="N394" s="90"/>
      <c r="O394" s="57">
        <f t="shared" si="72"/>
        <v>10.76</v>
      </c>
      <c r="P394" s="6"/>
      <c r="Q394" s="16" t="e">
        <f t="shared" si="77"/>
        <v>#DIV/0!</v>
      </c>
      <c r="R394" s="19" t="e">
        <f t="shared" si="74"/>
        <v>#DIV/0!</v>
      </c>
      <c r="S394" s="20" t="e">
        <f t="shared" si="65"/>
        <v>#DIV/0!</v>
      </c>
      <c r="T394" s="21" t="e">
        <f t="shared" si="75"/>
        <v>#DIV/0!</v>
      </c>
      <c r="U394" s="22" t="e">
        <f t="shared" si="76"/>
        <v>#DIV/0!</v>
      </c>
    </row>
    <row r="395" spans="1:21" x14ac:dyDescent="0.15">
      <c r="A395" s="71">
        <v>374</v>
      </c>
      <c r="B395" s="3" t="str">
        <f t="shared" si="78"/>
        <v>F11</v>
      </c>
      <c r="C395" s="5" t="s">
        <v>3</v>
      </c>
      <c r="D395" s="23" t="s">
        <v>443</v>
      </c>
      <c r="E395" s="15" t="s">
        <v>7</v>
      </c>
      <c r="F395" s="17"/>
      <c r="G395" s="58" t="s">
        <v>407</v>
      </c>
      <c r="H395" s="59">
        <v>5.38</v>
      </c>
      <c r="I395" s="59">
        <v>1</v>
      </c>
      <c r="J395" s="88" t="s">
        <v>401</v>
      </c>
      <c r="K395" s="89"/>
      <c r="L395" s="89"/>
      <c r="M395" s="89"/>
      <c r="N395" s="90"/>
      <c r="O395" s="57">
        <f t="shared" si="72"/>
        <v>10.76</v>
      </c>
      <c r="P395" s="6"/>
      <c r="Q395" s="16" t="e">
        <f t="shared" si="77"/>
        <v>#DIV/0!</v>
      </c>
      <c r="R395" s="19" t="e">
        <f t="shared" si="74"/>
        <v>#DIV/0!</v>
      </c>
      <c r="S395" s="20" t="e">
        <f t="shared" si="65"/>
        <v>#DIV/0!</v>
      </c>
      <c r="T395" s="21" t="e">
        <f t="shared" si="75"/>
        <v>#DIV/0!</v>
      </c>
      <c r="U395" s="22" t="e">
        <f t="shared" si="76"/>
        <v>#DIV/0!</v>
      </c>
    </row>
    <row r="396" spans="1:21" x14ac:dyDescent="0.15">
      <c r="A396" s="71">
        <v>375</v>
      </c>
      <c r="B396" s="3" t="str">
        <f t="shared" si="78"/>
        <v>F11</v>
      </c>
      <c r="C396" s="5" t="s">
        <v>3</v>
      </c>
      <c r="D396" s="23" t="s">
        <v>444</v>
      </c>
      <c r="E396" s="15" t="s">
        <v>7</v>
      </c>
      <c r="F396" s="17"/>
      <c r="G396" s="58" t="s">
        <v>407</v>
      </c>
      <c r="H396" s="59">
        <v>5.38</v>
      </c>
      <c r="I396" s="59">
        <v>1</v>
      </c>
      <c r="J396" s="88" t="s">
        <v>401</v>
      </c>
      <c r="K396" s="89"/>
      <c r="L396" s="89"/>
      <c r="M396" s="89"/>
      <c r="N396" s="90"/>
      <c r="O396" s="57">
        <f t="shared" si="72"/>
        <v>10.76</v>
      </c>
      <c r="P396" s="6"/>
      <c r="Q396" s="16" t="e">
        <f t="shared" si="77"/>
        <v>#DIV/0!</v>
      </c>
      <c r="R396" s="19" t="e">
        <f t="shared" si="74"/>
        <v>#DIV/0!</v>
      </c>
      <c r="S396" s="20" t="e">
        <f t="shared" si="65"/>
        <v>#DIV/0!</v>
      </c>
      <c r="T396" s="21" t="e">
        <f t="shared" si="75"/>
        <v>#DIV/0!</v>
      </c>
      <c r="U396" s="22" t="e">
        <f t="shared" si="76"/>
        <v>#DIV/0!</v>
      </c>
    </row>
    <row r="397" spans="1:21" x14ac:dyDescent="0.15">
      <c r="A397" s="71">
        <v>376</v>
      </c>
      <c r="B397" s="3" t="str">
        <f t="shared" si="78"/>
        <v>F11</v>
      </c>
      <c r="C397" s="5" t="s">
        <v>3</v>
      </c>
      <c r="D397" s="23" t="s">
        <v>445</v>
      </c>
      <c r="E397" s="15" t="s">
        <v>7</v>
      </c>
      <c r="F397" s="17"/>
      <c r="G397" s="58" t="s">
        <v>407</v>
      </c>
      <c r="H397" s="59">
        <v>2.69</v>
      </c>
      <c r="I397" s="59">
        <v>1</v>
      </c>
      <c r="J397" s="88" t="s">
        <v>401</v>
      </c>
      <c r="K397" s="89"/>
      <c r="L397" s="89"/>
      <c r="M397" s="89"/>
      <c r="N397" s="90"/>
      <c r="O397" s="57">
        <f t="shared" si="72"/>
        <v>5.38</v>
      </c>
      <c r="P397" s="6"/>
      <c r="Q397" s="16" t="e">
        <f t="shared" si="77"/>
        <v>#DIV/0!</v>
      </c>
      <c r="R397" s="19" t="e">
        <f t="shared" si="74"/>
        <v>#DIV/0!</v>
      </c>
      <c r="S397" s="20" t="e">
        <f t="shared" si="65"/>
        <v>#DIV/0!</v>
      </c>
      <c r="T397" s="21" t="e">
        <f t="shared" si="75"/>
        <v>#DIV/0!</v>
      </c>
      <c r="U397" s="22" t="e">
        <f t="shared" si="76"/>
        <v>#DIV/0!</v>
      </c>
    </row>
    <row r="398" spans="1:21" x14ac:dyDescent="0.15">
      <c r="A398" s="71">
        <v>377</v>
      </c>
      <c r="B398" s="3" t="str">
        <f t="shared" si="78"/>
        <v>F11</v>
      </c>
      <c r="C398" s="5" t="s">
        <v>3</v>
      </c>
      <c r="D398" s="23" t="s">
        <v>446</v>
      </c>
      <c r="E398" s="15" t="s">
        <v>130</v>
      </c>
      <c r="F398" s="17" t="s">
        <v>430</v>
      </c>
      <c r="G398" s="61"/>
      <c r="H398" s="53"/>
      <c r="I398" s="53"/>
      <c r="J398" s="53"/>
      <c r="K398" s="60"/>
      <c r="L398" s="60"/>
      <c r="M398" s="60"/>
      <c r="N398" s="60"/>
      <c r="O398" s="60"/>
      <c r="P398" s="61"/>
      <c r="Q398" s="19"/>
      <c r="R398" s="19"/>
      <c r="S398" s="20"/>
      <c r="T398" s="35"/>
      <c r="U398" s="36"/>
    </row>
    <row r="399" spans="1:21" x14ac:dyDescent="0.15">
      <c r="A399" s="71">
        <v>378</v>
      </c>
      <c r="B399" s="3" t="str">
        <f t="shared" si="78"/>
        <v>F11</v>
      </c>
      <c r="C399" s="5" t="s">
        <v>3</v>
      </c>
      <c r="D399" s="23" t="s">
        <v>447</v>
      </c>
      <c r="E399" s="15" t="s">
        <v>130</v>
      </c>
      <c r="F399" s="17" t="s">
        <v>431</v>
      </c>
      <c r="G399" s="58" t="s">
        <v>407</v>
      </c>
      <c r="H399" s="59">
        <v>2.69</v>
      </c>
      <c r="I399" s="59">
        <v>1</v>
      </c>
      <c r="J399" s="88" t="s">
        <v>401</v>
      </c>
      <c r="K399" s="89"/>
      <c r="L399" s="89"/>
      <c r="M399" s="89"/>
      <c r="N399" s="90"/>
      <c r="O399" s="57">
        <f t="shared" si="72"/>
        <v>5.38</v>
      </c>
      <c r="P399" s="6"/>
      <c r="Q399" s="16" t="e">
        <f t="shared" si="77"/>
        <v>#DIV/0!</v>
      </c>
      <c r="R399" s="19" t="e">
        <f t="shared" si="74"/>
        <v>#DIV/0!</v>
      </c>
      <c r="S399" s="20" t="e">
        <f t="shared" si="65"/>
        <v>#DIV/0!</v>
      </c>
      <c r="T399" s="21" t="e">
        <f t="shared" si="75"/>
        <v>#DIV/0!</v>
      </c>
      <c r="U399" s="22" t="e">
        <f t="shared" si="76"/>
        <v>#DIV/0!</v>
      </c>
    </row>
    <row r="400" spans="1:21" x14ac:dyDescent="0.15">
      <c r="A400" s="71">
        <v>379</v>
      </c>
      <c r="B400" s="3" t="str">
        <f t="shared" si="78"/>
        <v>F11</v>
      </c>
      <c r="C400" s="5" t="s">
        <v>3</v>
      </c>
      <c r="D400" s="23" t="s">
        <v>448</v>
      </c>
      <c r="E400" s="15" t="s">
        <v>130</v>
      </c>
      <c r="F400" s="17" t="s">
        <v>449</v>
      </c>
      <c r="G400" s="61"/>
      <c r="H400" s="53"/>
      <c r="I400" s="53"/>
      <c r="J400" s="53"/>
      <c r="K400" s="60"/>
      <c r="L400" s="60"/>
      <c r="M400" s="60"/>
      <c r="N400" s="60"/>
      <c r="O400" s="60"/>
      <c r="P400" s="61"/>
      <c r="Q400" s="19"/>
      <c r="R400" s="19"/>
      <c r="S400" s="20"/>
      <c r="T400" s="35"/>
      <c r="U400" s="36"/>
    </row>
    <row r="401" spans="1:21" x14ac:dyDescent="0.15">
      <c r="A401" s="71">
        <v>380</v>
      </c>
      <c r="B401" s="3" t="str">
        <f t="shared" si="78"/>
        <v>F11</v>
      </c>
      <c r="C401" s="5" t="s">
        <v>3</v>
      </c>
      <c r="D401" s="23" t="s">
        <v>450</v>
      </c>
      <c r="E401" s="57" t="s">
        <v>11</v>
      </c>
      <c r="F401" s="57"/>
      <c r="G401" s="58" t="s">
        <v>407</v>
      </c>
      <c r="H401" s="59">
        <v>1.28</v>
      </c>
      <c r="I401" s="59">
        <v>1</v>
      </c>
      <c r="J401" s="88" t="s">
        <v>401</v>
      </c>
      <c r="K401" s="89"/>
      <c r="L401" s="89"/>
      <c r="M401" s="89"/>
      <c r="N401" s="90"/>
      <c r="O401" s="57">
        <f t="shared" si="72"/>
        <v>2.56</v>
      </c>
      <c r="P401" s="6"/>
      <c r="Q401" s="16" t="e">
        <f t="shared" si="77"/>
        <v>#DIV/0!</v>
      </c>
      <c r="R401" s="19" t="e">
        <f t="shared" si="74"/>
        <v>#DIV/0!</v>
      </c>
      <c r="S401" s="20" t="e">
        <f t="shared" si="65"/>
        <v>#DIV/0!</v>
      </c>
      <c r="T401" s="21" t="e">
        <f t="shared" si="75"/>
        <v>#DIV/0!</v>
      </c>
      <c r="U401" s="22" t="e">
        <f t="shared" si="76"/>
        <v>#DIV/0!</v>
      </c>
    </row>
    <row r="402" spans="1:21" x14ac:dyDescent="0.15">
      <c r="A402" s="71">
        <v>381</v>
      </c>
      <c r="B402" s="3" t="str">
        <f t="shared" si="78"/>
        <v>F11</v>
      </c>
      <c r="C402" s="5" t="s">
        <v>3</v>
      </c>
      <c r="D402" s="23" t="s">
        <v>451</v>
      </c>
      <c r="E402" s="57" t="s">
        <v>294</v>
      </c>
      <c r="F402" s="57" t="s">
        <v>289</v>
      </c>
      <c r="G402" s="58" t="s">
        <v>407</v>
      </c>
      <c r="H402" s="59">
        <v>1.28</v>
      </c>
      <c r="I402" s="59">
        <v>1</v>
      </c>
      <c r="J402" s="88" t="s">
        <v>401</v>
      </c>
      <c r="K402" s="89"/>
      <c r="L402" s="89"/>
      <c r="M402" s="89"/>
      <c r="N402" s="90"/>
      <c r="O402" s="57">
        <f t="shared" si="72"/>
        <v>2.56</v>
      </c>
      <c r="P402" s="6"/>
      <c r="Q402" s="16" t="e">
        <f t="shared" si="77"/>
        <v>#DIV/0!</v>
      </c>
      <c r="R402" s="19" t="e">
        <f t="shared" si="74"/>
        <v>#DIV/0!</v>
      </c>
      <c r="S402" s="20" t="e">
        <f t="shared" si="65"/>
        <v>#DIV/0!</v>
      </c>
      <c r="T402" s="21" t="e">
        <f t="shared" si="75"/>
        <v>#DIV/0!</v>
      </c>
      <c r="U402" s="22" t="e">
        <f t="shared" si="76"/>
        <v>#DIV/0!</v>
      </c>
    </row>
    <row r="403" spans="1:21" x14ac:dyDescent="0.15">
      <c r="A403" s="71">
        <v>382</v>
      </c>
      <c r="B403" s="3" t="str">
        <f t="shared" si="78"/>
        <v>F11</v>
      </c>
      <c r="C403" s="5" t="s">
        <v>3</v>
      </c>
      <c r="D403" s="23" t="s">
        <v>452</v>
      </c>
      <c r="E403" s="57" t="s">
        <v>7</v>
      </c>
      <c r="F403" s="57"/>
      <c r="G403" s="58" t="s">
        <v>407</v>
      </c>
      <c r="H403" s="59">
        <v>5.38</v>
      </c>
      <c r="I403" s="59">
        <v>1</v>
      </c>
      <c r="J403" s="88" t="s">
        <v>401</v>
      </c>
      <c r="K403" s="89"/>
      <c r="L403" s="89"/>
      <c r="M403" s="89"/>
      <c r="N403" s="90"/>
      <c r="O403" s="57">
        <f t="shared" si="72"/>
        <v>10.76</v>
      </c>
      <c r="P403" s="6"/>
      <c r="Q403" s="16" t="e">
        <f t="shared" si="77"/>
        <v>#DIV/0!</v>
      </c>
      <c r="R403" s="19" t="e">
        <f t="shared" si="74"/>
        <v>#DIV/0!</v>
      </c>
      <c r="S403" s="20" t="e">
        <f t="shared" si="65"/>
        <v>#DIV/0!</v>
      </c>
      <c r="T403" s="21" t="e">
        <f t="shared" si="75"/>
        <v>#DIV/0!</v>
      </c>
      <c r="U403" s="22" t="e">
        <f t="shared" si="76"/>
        <v>#DIV/0!</v>
      </c>
    </row>
    <row r="404" spans="1:21" x14ac:dyDescent="0.15">
      <c r="A404" s="71">
        <v>383</v>
      </c>
      <c r="B404" s="3" t="str">
        <f t="shared" si="78"/>
        <v>F11</v>
      </c>
      <c r="C404" s="5" t="s">
        <v>3</v>
      </c>
      <c r="D404" s="23" t="s">
        <v>453</v>
      </c>
      <c r="E404" s="57" t="s">
        <v>294</v>
      </c>
      <c r="F404" s="57" t="s">
        <v>432</v>
      </c>
      <c r="G404" s="61"/>
      <c r="H404" s="53"/>
      <c r="I404" s="53"/>
      <c r="J404" s="53"/>
      <c r="K404" s="60"/>
      <c r="L404" s="60"/>
      <c r="M404" s="60"/>
      <c r="N404" s="60"/>
      <c r="O404" s="60"/>
      <c r="P404" s="61"/>
      <c r="Q404" s="19"/>
      <c r="R404" s="19"/>
      <c r="S404" s="20"/>
      <c r="T404" s="35"/>
      <c r="U404" s="36"/>
    </row>
    <row r="405" spans="1:21" x14ac:dyDescent="0.15">
      <c r="A405" s="71">
        <v>384</v>
      </c>
      <c r="B405" s="3" t="str">
        <f t="shared" si="78"/>
        <v>F11</v>
      </c>
      <c r="C405" s="5" t="s">
        <v>3</v>
      </c>
      <c r="D405" s="23" t="s">
        <v>454</v>
      </c>
      <c r="E405" s="57" t="s">
        <v>294</v>
      </c>
      <c r="F405" s="57" t="s">
        <v>288</v>
      </c>
      <c r="G405" s="58" t="s">
        <v>407</v>
      </c>
      <c r="H405" s="59">
        <v>1.28</v>
      </c>
      <c r="I405" s="59">
        <v>1</v>
      </c>
      <c r="J405" s="88" t="s">
        <v>401</v>
      </c>
      <c r="K405" s="89"/>
      <c r="L405" s="89"/>
      <c r="M405" s="89"/>
      <c r="N405" s="90"/>
      <c r="O405" s="57">
        <f t="shared" si="72"/>
        <v>2.56</v>
      </c>
      <c r="P405" s="6"/>
      <c r="Q405" s="16" t="e">
        <f t="shared" si="77"/>
        <v>#DIV/0!</v>
      </c>
      <c r="R405" s="19" t="e">
        <f t="shared" si="74"/>
        <v>#DIV/0!</v>
      </c>
      <c r="S405" s="20" t="e">
        <f t="shared" si="65"/>
        <v>#DIV/0!</v>
      </c>
      <c r="T405" s="21" t="e">
        <f t="shared" si="75"/>
        <v>#DIV/0!</v>
      </c>
      <c r="U405" s="22" t="e">
        <f t="shared" si="76"/>
        <v>#DIV/0!</v>
      </c>
    </row>
    <row r="406" spans="1:21" x14ac:dyDescent="0.15">
      <c r="A406" s="71">
        <v>385</v>
      </c>
      <c r="B406" s="3" t="str">
        <f t="shared" si="78"/>
        <v>F11</v>
      </c>
      <c r="C406" s="5" t="s">
        <v>3</v>
      </c>
      <c r="D406" s="23" t="s">
        <v>455</v>
      </c>
      <c r="E406" s="57" t="s">
        <v>7</v>
      </c>
      <c r="F406" s="57"/>
      <c r="G406" s="58" t="s">
        <v>407</v>
      </c>
      <c r="H406" s="59">
        <v>5.38</v>
      </c>
      <c r="I406" s="59">
        <v>1</v>
      </c>
      <c r="J406" s="88" t="s">
        <v>401</v>
      </c>
      <c r="K406" s="89"/>
      <c r="L406" s="89"/>
      <c r="M406" s="89"/>
      <c r="N406" s="90"/>
      <c r="O406" s="57">
        <f t="shared" si="72"/>
        <v>10.76</v>
      </c>
      <c r="P406" s="6"/>
      <c r="Q406" s="16" t="e">
        <f t="shared" si="77"/>
        <v>#DIV/0!</v>
      </c>
      <c r="R406" s="19" t="e">
        <f t="shared" si="74"/>
        <v>#DIV/0!</v>
      </c>
      <c r="S406" s="20" t="e">
        <f t="shared" si="65"/>
        <v>#DIV/0!</v>
      </c>
      <c r="T406" s="21" t="e">
        <f t="shared" si="75"/>
        <v>#DIV/0!</v>
      </c>
      <c r="U406" s="22" t="e">
        <f t="shared" si="76"/>
        <v>#DIV/0!</v>
      </c>
    </row>
    <row r="407" spans="1:21" x14ac:dyDescent="0.15">
      <c r="A407" s="71">
        <v>386</v>
      </c>
      <c r="B407" s="3" t="str">
        <f t="shared" si="78"/>
        <v>F11</v>
      </c>
      <c r="C407" s="5" t="s">
        <v>3</v>
      </c>
      <c r="D407" s="23" t="s">
        <v>456</v>
      </c>
      <c r="E407" s="57" t="s">
        <v>7</v>
      </c>
      <c r="F407" s="57"/>
      <c r="G407" s="58" t="s">
        <v>407</v>
      </c>
      <c r="H407" s="59">
        <v>5.38</v>
      </c>
      <c r="I407" s="59">
        <v>1</v>
      </c>
      <c r="J407" s="88" t="s">
        <v>401</v>
      </c>
      <c r="K407" s="89"/>
      <c r="L407" s="89"/>
      <c r="M407" s="89"/>
      <c r="N407" s="90"/>
      <c r="O407" s="57">
        <f t="shared" si="72"/>
        <v>10.76</v>
      </c>
      <c r="P407" s="6"/>
      <c r="Q407" s="16" t="e">
        <f t="shared" si="77"/>
        <v>#DIV/0!</v>
      </c>
      <c r="R407" s="19" t="e">
        <f t="shared" si="74"/>
        <v>#DIV/0!</v>
      </c>
      <c r="S407" s="20" t="e">
        <f t="shared" si="65"/>
        <v>#DIV/0!</v>
      </c>
      <c r="T407" s="21" t="e">
        <f t="shared" si="75"/>
        <v>#DIV/0!</v>
      </c>
      <c r="U407" s="22" t="e">
        <f t="shared" si="76"/>
        <v>#DIV/0!</v>
      </c>
    </row>
    <row r="408" spans="1:21" x14ac:dyDescent="0.15">
      <c r="A408" s="71">
        <v>387</v>
      </c>
      <c r="B408" s="3" t="str">
        <f t="shared" si="78"/>
        <v>F11</v>
      </c>
      <c r="C408" s="5" t="s">
        <v>3</v>
      </c>
      <c r="D408" s="23" t="s">
        <v>457</v>
      </c>
      <c r="E408" s="57" t="s">
        <v>7</v>
      </c>
      <c r="F408" s="57"/>
      <c r="G408" s="58" t="s">
        <v>407</v>
      </c>
      <c r="H408" s="59">
        <v>5.38</v>
      </c>
      <c r="I408" s="59">
        <v>1</v>
      </c>
      <c r="J408" s="88" t="s">
        <v>401</v>
      </c>
      <c r="K408" s="89"/>
      <c r="L408" s="89"/>
      <c r="M408" s="89"/>
      <c r="N408" s="90"/>
      <c r="O408" s="57">
        <f t="shared" si="72"/>
        <v>10.76</v>
      </c>
      <c r="P408" s="6"/>
      <c r="Q408" s="16" t="e">
        <f t="shared" si="77"/>
        <v>#DIV/0!</v>
      </c>
      <c r="R408" s="19" t="e">
        <f t="shared" si="74"/>
        <v>#DIV/0!</v>
      </c>
      <c r="S408" s="20" t="e">
        <f t="shared" si="65"/>
        <v>#DIV/0!</v>
      </c>
      <c r="T408" s="21" t="e">
        <f t="shared" si="75"/>
        <v>#DIV/0!</v>
      </c>
      <c r="U408" s="22" t="e">
        <f t="shared" si="76"/>
        <v>#DIV/0!</v>
      </c>
    </row>
    <row r="409" spans="1:21" x14ac:dyDescent="0.15">
      <c r="A409" s="71">
        <v>388</v>
      </c>
      <c r="B409" s="3" t="str">
        <f t="shared" si="78"/>
        <v>F11</v>
      </c>
      <c r="C409" s="5" t="s">
        <v>3</v>
      </c>
      <c r="D409" s="23" t="s">
        <v>458</v>
      </c>
      <c r="E409" s="57" t="s">
        <v>7</v>
      </c>
      <c r="F409" s="57"/>
      <c r="G409" s="58" t="s">
        <v>407</v>
      </c>
      <c r="H409" s="59">
        <v>5.38</v>
      </c>
      <c r="I409" s="59">
        <v>1</v>
      </c>
      <c r="J409" s="88" t="s">
        <v>401</v>
      </c>
      <c r="K409" s="89"/>
      <c r="L409" s="89"/>
      <c r="M409" s="89"/>
      <c r="N409" s="90"/>
      <c r="O409" s="57">
        <f t="shared" si="72"/>
        <v>10.76</v>
      </c>
      <c r="P409" s="6"/>
      <c r="Q409" s="16" t="e">
        <f t="shared" si="77"/>
        <v>#DIV/0!</v>
      </c>
      <c r="R409" s="19" t="e">
        <f t="shared" si="74"/>
        <v>#DIV/0!</v>
      </c>
      <c r="S409" s="20" t="e">
        <f t="shared" si="65"/>
        <v>#DIV/0!</v>
      </c>
      <c r="T409" s="21" t="e">
        <f t="shared" si="75"/>
        <v>#DIV/0!</v>
      </c>
      <c r="U409" s="22" t="e">
        <f t="shared" si="76"/>
        <v>#DIV/0!</v>
      </c>
    </row>
    <row r="410" spans="1:21" x14ac:dyDescent="0.15">
      <c r="A410" s="71">
        <v>389</v>
      </c>
      <c r="B410" s="3" t="str">
        <f t="shared" si="78"/>
        <v>F11</v>
      </c>
      <c r="C410" s="5" t="s">
        <v>3</v>
      </c>
      <c r="D410" s="23" t="s">
        <v>459</v>
      </c>
      <c r="E410" s="57" t="s">
        <v>7</v>
      </c>
      <c r="F410" s="57"/>
      <c r="G410" s="58" t="s">
        <v>407</v>
      </c>
      <c r="H410" s="59">
        <v>5.38</v>
      </c>
      <c r="I410" s="59">
        <v>1</v>
      </c>
      <c r="J410" s="88" t="s">
        <v>401</v>
      </c>
      <c r="K410" s="89"/>
      <c r="L410" s="89"/>
      <c r="M410" s="89"/>
      <c r="N410" s="90"/>
      <c r="O410" s="57">
        <f t="shared" si="72"/>
        <v>10.76</v>
      </c>
      <c r="P410" s="6"/>
      <c r="Q410" s="16" t="e">
        <f t="shared" si="77"/>
        <v>#DIV/0!</v>
      </c>
      <c r="R410" s="19" t="e">
        <f t="shared" si="74"/>
        <v>#DIV/0!</v>
      </c>
      <c r="S410" s="20" t="e">
        <f t="shared" si="65"/>
        <v>#DIV/0!</v>
      </c>
      <c r="T410" s="21" t="e">
        <f t="shared" si="75"/>
        <v>#DIV/0!</v>
      </c>
      <c r="U410" s="22" t="e">
        <f t="shared" si="76"/>
        <v>#DIV/0!</v>
      </c>
    </row>
    <row r="411" spans="1:21" x14ac:dyDescent="0.15">
      <c r="A411" s="71">
        <v>390</v>
      </c>
      <c r="B411" s="3" t="str">
        <f t="shared" si="78"/>
        <v>F11</v>
      </c>
      <c r="C411" s="5" t="s">
        <v>3</v>
      </c>
      <c r="D411" s="23" t="s">
        <v>460</v>
      </c>
      <c r="E411" s="57" t="s">
        <v>7</v>
      </c>
      <c r="F411" s="57"/>
      <c r="G411" s="58" t="s">
        <v>407</v>
      </c>
      <c r="H411" s="59">
        <v>5.38</v>
      </c>
      <c r="I411" s="59">
        <v>1</v>
      </c>
      <c r="J411" s="88" t="s">
        <v>401</v>
      </c>
      <c r="K411" s="89"/>
      <c r="L411" s="89"/>
      <c r="M411" s="89"/>
      <c r="N411" s="90"/>
      <c r="O411" s="57">
        <f t="shared" si="72"/>
        <v>10.76</v>
      </c>
      <c r="P411" s="6"/>
      <c r="Q411" s="16" t="e">
        <f t="shared" si="77"/>
        <v>#DIV/0!</v>
      </c>
      <c r="R411" s="19" t="e">
        <f t="shared" si="74"/>
        <v>#DIV/0!</v>
      </c>
      <c r="S411" s="20" t="e">
        <f t="shared" si="65"/>
        <v>#DIV/0!</v>
      </c>
      <c r="T411" s="21" t="e">
        <f t="shared" si="75"/>
        <v>#DIV/0!</v>
      </c>
      <c r="U411" s="22" t="e">
        <f t="shared" si="76"/>
        <v>#DIV/0!</v>
      </c>
    </row>
    <row r="412" spans="1:21" x14ac:dyDescent="0.15">
      <c r="A412" s="71">
        <v>391</v>
      </c>
      <c r="B412" s="3" t="s">
        <v>429</v>
      </c>
      <c r="C412" s="5" t="s">
        <v>3</v>
      </c>
      <c r="D412" s="23" t="s">
        <v>461</v>
      </c>
      <c r="E412" s="57" t="s">
        <v>292</v>
      </c>
      <c r="F412" s="57" t="s">
        <v>81</v>
      </c>
      <c r="G412" s="61"/>
      <c r="H412" s="53"/>
      <c r="I412" s="53"/>
      <c r="J412" s="53"/>
      <c r="K412" s="60"/>
      <c r="L412" s="60"/>
      <c r="M412" s="60"/>
      <c r="N412" s="60"/>
      <c r="O412" s="60"/>
      <c r="P412" s="61"/>
      <c r="Q412" s="19"/>
      <c r="R412" s="19"/>
      <c r="S412" s="20"/>
      <c r="T412" s="35"/>
      <c r="U412" s="36"/>
    </row>
    <row r="413" spans="1:21" x14ac:dyDescent="0.15">
      <c r="A413" s="71">
        <v>392</v>
      </c>
      <c r="B413" s="3" t="str">
        <f>B411</f>
        <v>F11</v>
      </c>
      <c r="C413" s="5" t="s">
        <v>3</v>
      </c>
      <c r="D413" s="23" t="s">
        <v>301</v>
      </c>
      <c r="E413" s="57" t="s">
        <v>295</v>
      </c>
      <c r="F413" s="57" t="s">
        <v>439</v>
      </c>
      <c r="G413" s="58" t="s">
        <v>407</v>
      </c>
      <c r="H413" s="59">
        <v>4.41</v>
      </c>
      <c r="I413" s="59">
        <v>1</v>
      </c>
      <c r="J413" s="88" t="s">
        <v>401</v>
      </c>
      <c r="K413" s="89"/>
      <c r="L413" s="89"/>
      <c r="M413" s="89"/>
      <c r="N413" s="90"/>
      <c r="O413" s="57">
        <f t="shared" si="72"/>
        <v>8.82</v>
      </c>
      <c r="P413" s="6"/>
      <c r="Q413" s="16" t="e">
        <f t="shared" si="77"/>
        <v>#DIV/0!</v>
      </c>
      <c r="R413" s="19" t="e">
        <f t="shared" si="74"/>
        <v>#DIV/0!</v>
      </c>
      <c r="S413" s="20" t="e">
        <f t="shared" si="65"/>
        <v>#DIV/0!</v>
      </c>
      <c r="T413" s="21" t="e">
        <f t="shared" si="75"/>
        <v>#DIV/0!</v>
      </c>
      <c r="U413" s="22" t="e">
        <f t="shared" si="76"/>
        <v>#DIV/0!</v>
      </c>
    </row>
    <row r="414" spans="1:21" x14ac:dyDescent="0.15">
      <c r="A414" s="71">
        <v>393</v>
      </c>
      <c r="B414" s="3" t="str">
        <f t="shared" si="78"/>
        <v>F11</v>
      </c>
      <c r="C414" s="5" t="s">
        <v>3</v>
      </c>
      <c r="D414" s="23" t="s">
        <v>298</v>
      </c>
      <c r="E414" s="57" t="s">
        <v>295</v>
      </c>
      <c r="F414" s="57" t="s">
        <v>439</v>
      </c>
      <c r="G414" s="58" t="s">
        <v>419</v>
      </c>
      <c r="H414" s="59">
        <v>7.25</v>
      </c>
      <c r="I414" s="59">
        <v>1</v>
      </c>
      <c r="J414" s="88" t="s">
        <v>401</v>
      </c>
      <c r="K414" s="89"/>
      <c r="L414" s="89"/>
      <c r="M414" s="89"/>
      <c r="N414" s="90"/>
      <c r="O414" s="57">
        <f t="shared" si="72"/>
        <v>14.5</v>
      </c>
      <c r="P414" s="6"/>
      <c r="Q414" s="16" t="e">
        <f t="shared" si="77"/>
        <v>#DIV/0!</v>
      </c>
      <c r="R414" s="19" t="e">
        <f t="shared" si="74"/>
        <v>#DIV/0!</v>
      </c>
      <c r="S414" s="20" t="e">
        <f t="shared" si="65"/>
        <v>#DIV/0!</v>
      </c>
      <c r="T414" s="21" t="e">
        <f t="shared" si="75"/>
        <v>#DIV/0!</v>
      </c>
      <c r="U414" s="22" t="e">
        <f t="shared" si="76"/>
        <v>#DIV/0!</v>
      </c>
    </row>
    <row r="415" spans="1:21" x14ac:dyDescent="0.15">
      <c r="A415" s="71">
        <v>394</v>
      </c>
      <c r="B415" s="3" t="str">
        <f t="shared" si="78"/>
        <v>F11</v>
      </c>
      <c r="C415" s="5" t="s">
        <v>3</v>
      </c>
      <c r="D415" s="23" t="s">
        <v>303</v>
      </c>
      <c r="E415" s="57" t="s">
        <v>295</v>
      </c>
      <c r="F415" s="57" t="s">
        <v>14</v>
      </c>
      <c r="G415" s="58" t="s">
        <v>483</v>
      </c>
      <c r="H415" s="59">
        <v>18.739999999999998</v>
      </c>
      <c r="I415" s="59">
        <v>1</v>
      </c>
      <c r="J415" s="88" t="s">
        <v>401</v>
      </c>
      <c r="K415" s="89"/>
      <c r="L415" s="89"/>
      <c r="M415" s="89"/>
      <c r="N415" s="90"/>
      <c r="O415" s="57">
        <f t="shared" si="72"/>
        <v>37.479999999999997</v>
      </c>
      <c r="P415" s="6"/>
      <c r="Q415" s="16" t="e">
        <f t="shared" si="77"/>
        <v>#DIV/0!</v>
      </c>
      <c r="R415" s="19" t="e">
        <f t="shared" si="74"/>
        <v>#DIV/0!</v>
      </c>
      <c r="S415" s="20" t="e">
        <f t="shared" si="65"/>
        <v>#DIV/0!</v>
      </c>
      <c r="T415" s="21" t="e">
        <f t="shared" si="75"/>
        <v>#DIV/0!</v>
      </c>
      <c r="U415" s="22" t="e">
        <f t="shared" si="76"/>
        <v>#DIV/0!</v>
      </c>
    </row>
    <row r="416" spans="1:21" x14ac:dyDescent="0.15">
      <c r="A416" s="71">
        <v>395</v>
      </c>
      <c r="B416" s="3" t="str">
        <f t="shared" si="78"/>
        <v>F11</v>
      </c>
      <c r="C416" s="3" t="s">
        <v>462</v>
      </c>
      <c r="D416" s="23" t="s">
        <v>463</v>
      </c>
      <c r="E416" s="57" t="s">
        <v>7</v>
      </c>
      <c r="F416" s="57"/>
      <c r="G416" s="58" t="s">
        <v>407</v>
      </c>
      <c r="H416" s="59">
        <v>5.38</v>
      </c>
      <c r="I416" s="59">
        <v>1</v>
      </c>
      <c r="J416" s="88" t="s">
        <v>401</v>
      </c>
      <c r="K416" s="89"/>
      <c r="L416" s="89"/>
      <c r="M416" s="89"/>
      <c r="N416" s="90"/>
      <c r="O416" s="57">
        <f t="shared" si="72"/>
        <v>10.76</v>
      </c>
      <c r="P416" s="6"/>
      <c r="Q416" s="16" t="e">
        <f t="shared" si="77"/>
        <v>#DIV/0!</v>
      </c>
      <c r="R416" s="19" t="e">
        <f t="shared" si="74"/>
        <v>#DIV/0!</v>
      </c>
      <c r="S416" s="20" t="e">
        <f t="shared" si="65"/>
        <v>#DIV/0!</v>
      </c>
      <c r="T416" s="21" t="e">
        <f t="shared" si="75"/>
        <v>#DIV/0!</v>
      </c>
      <c r="U416" s="22" t="e">
        <f t="shared" si="76"/>
        <v>#DIV/0!</v>
      </c>
    </row>
    <row r="417" spans="1:21" x14ac:dyDescent="0.15">
      <c r="A417" s="71">
        <v>396</v>
      </c>
      <c r="B417" s="3" t="str">
        <f t="shared" si="78"/>
        <v>F11</v>
      </c>
      <c r="C417" s="3" t="s">
        <v>462</v>
      </c>
      <c r="D417" s="23" t="s">
        <v>464</v>
      </c>
      <c r="E417" s="57" t="s">
        <v>7</v>
      </c>
      <c r="F417" s="57"/>
      <c r="G417" s="58" t="s">
        <v>407</v>
      </c>
      <c r="H417" s="59">
        <v>5.38</v>
      </c>
      <c r="I417" s="59">
        <v>1</v>
      </c>
      <c r="J417" s="88" t="s">
        <v>401</v>
      </c>
      <c r="K417" s="89"/>
      <c r="L417" s="89"/>
      <c r="M417" s="89"/>
      <c r="N417" s="90"/>
      <c r="O417" s="57">
        <f t="shared" si="72"/>
        <v>10.76</v>
      </c>
      <c r="P417" s="6"/>
      <c r="Q417" s="16" t="e">
        <f t="shared" si="77"/>
        <v>#DIV/0!</v>
      </c>
      <c r="R417" s="19" t="e">
        <f t="shared" si="74"/>
        <v>#DIV/0!</v>
      </c>
      <c r="S417" s="20" t="e">
        <f t="shared" ref="S417:S439" si="79">($U$9/60)*R417</f>
        <v>#DIV/0!</v>
      </c>
      <c r="T417" s="21" t="e">
        <f t="shared" si="75"/>
        <v>#DIV/0!</v>
      </c>
      <c r="U417" s="22" t="e">
        <f t="shared" si="76"/>
        <v>#DIV/0!</v>
      </c>
    </row>
    <row r="418" spans="1:21" x14ac:dyDescent="0.15">
      <c r="A418" s="71">
        <v>397</v>
      </c>
      <c r="B418" s="3" t="str">
        <f t="shared" si="78"/>
        <v>F11</v>
      </c>
      <c r="C418" s="3" t="s">
        <v>462</v>
      </c>
      <c r="D418" s="23" t="s">
        <v>465</v>
      </c>
      <c r="E418" s="57" t="s">
        <v>7</v>
      </c>
      <c r="F418" s="57"/>
      <c r="G418" s="58" t="s">
        <v>407</v>
      </c>
      <c r="H418" s="59">
        <v>5.38</v>
      </c>
      <c r="I418" s="59">
        <v>1</v>
      </c>
      <c r="J418" s="88" t="s">
        <v>401</v>
      </c>
      <c r="K418" s="89"/>
      <c r="L418" s="89"/>
      <c r="M418" s="89"/>
      <c r="N418" s="90"/>
      <c r="O418" s="57">
        <f t="shared" si="72"/>
        <v>10.76</v>
      </c>
      <c r="P418" s="6"/>
      <c r="Q418" s="16" t="e">
        <f t="shared" si="77"/>
        <v>#DIV/0!</v>
      </c>
      <c r="R418" s="19" t="e">
        <f t="shared" si="74"/>
        <v>#DIV/0!</v>
      </c>
      <c r="S418" s="20" t="e">
        <f t="shared" si="79"/>
        <v>#DIV/0!</v>
      </c>
      <c r="T418" s="21" t="e">
        <f t="shared" si="75"/>
        <v>#DIV/0!</v>
      </c>
      <c r="U418" s="22" t="e">
        <f t="shared" si="76"/>
        <v>#DIV/0!</v>
      </c>
    </row>
    <row r="419" spans="1:21" x14ac:dyDescent="0.15">
      <c r="A419" s="71">
        <v>398</v>
      </c>
      <c r="B419" s="3" t="str">
        <f t="shared" si="78"/>
        <v>F11</v>
      </c>
      <c r="C419" s="3" t="s">
        <v>462</v>
      </c>
      <c r="D419" s="23" t="s">
        <v>466</v>
      </c>
      <c r="E419" s="57" t="s">
        <v>7</v>
      </c>
      <c r="F419" s="57"/>
      <c r="G419" s="58" t="s">
        <v>407</v>
      </c>
      <c r="H419" s="59">
        <v>5.38</v>
      </c>
      <c r="I419" s="59">
        <v>1</v>
      </c>
      <c r="J419" s="88" t="s">
        <v>401</v>
      </c>
      <c r="K419" s="89"/>
      <c r="L419" s="89"/>
      <c r="M419" s="89"/>
      <c r="N419" s="90"/>
      <c r="O419" s="57">
        <f t="shared" si="72"/>
        <v>10.76</v>
      </c>
      <c r="P419" s="6"/>
      <c r="Q419" s="16" t="e">
        <f t="shared" si="77"/>
        <v>#DIV/0!</v>
      </c>
      <c r="R419" s="19" t="e">
        <f t="shared" si="74"/>
        <v>#DIV/0!</v>
      </c>
      <c r="S419" s="20" t="e">
        <f t="shared" si="79"/>
        <v>#DIV/0!</v>
      </c>
      <c r="T419" s="21" t="e">
        <f t="shared" si="75"/>
        <v>#DIV/0!</v>
      </c>
      <c r="U419" s="22" t="e">
        <f t="shared" si="76"/>
        <v>#DIV/0!</v>
      </c>
    </row>
    <row r="420" spans="1:21" x14ac:dyDescent="0.15">
      <c r="A420" s="71">
        <v>399</v>
      </c>
      <c r="B420" s="3" t="str">
        <f t="shared" si="78"/>
        <v>F11</v>
      </c>
      <c r="C420" s="3" t="s">
        <v>462</v>
      </c>
      <c r="D420" s="23" t="s">
        <v>467</v>
      </c>
      <c r="E420" s="57" t="s">
        <v>7</v>
      </c>
      <c r="F420" s="57"/>
      <c r="G420" s="58" t="s">
        <v>407</v>
      </c>
      <c r="H420" s="59">
        <v>5.38</v>
      </c>
      <c r="I420" s="59">
        <v>1</v>
      </c>
      <c r="J420" s="88" t="s">
        <v>401</v>
      </c>
      <c r="K420" s="89"/>
      <c r="L420" s="89"/>
      <c r="M420" s="89"/>
      <c r="N420" s="90"/>
      <c r="O420" s="57">
        <f t="shared" si="72"/>
        <v>10.76</v>
      </c>
      <c r="P420" s="6"/>
      <c r="Q420" s="16" t="e">
        <f t="shared" si="77"/>
        <v>#DIV/0!</v>
      </c>
      <c r="R420" s="19" t="e">
        <f t="shared" si="74"/>
        <v>#DIV/0!</v>
      </c>
      <c r="S420" s="20" t="e">
        <f t="shared" si="79"/>
        <v>#DIV/0!</v>
      </c>
      <c r="T420" s="21" t="e">
        <f t="shared" si="75"/>
        <v>#DIV/0!</v>
      </c>
      <c r="U420" s="22" t="e">
        <f t="shared" si="76"/>
        <v>#DIV/0!</v>
      </c>
    </row>
    <row r="421" spans="1:21" x14ac:dyDescent="0.15">
      <c r="A421" s="71">
        <v>400</v>
      </c>
      <c r="B421" s="3" t="str">
        <f t="shared" si="78"/>
        <v>F11</v>
      </c>
      <c r="C421" s="3" t="s">
        <v>462</v>
      </c>
      <c r="D421" s="23" t="s">
        <v>468</v>
      </c>
      <c r="E421" s="57" t="s">
        <v>7</v>
      </c>
      <c r="F421" s="57"/>
      <c r="G421" s="58" t="s">
        <v>407</v>
      </c>
      <c r="H421" s="59">
        <v>2.69</v>
      </c>
      <c r="I421" s="59">
        <v>1</v>
      </c>
      <c r="J421" s="88" t="s">
        <v>401</v>
      </c>
      <c r="K421" s="89"/>
      <c r="L421" s="89"/>
      <c r="M421" s="89"/>
      <c r="N421" s="90"/>
      <c r="O421" s="57">
        <f t="shared" si="72"/>
        <v>5.38</v>
      </c>
      <c r="P421" s="6"/>
      <c r="Q421" s="16" t="e">
        <f t="shared" si="77"/>
        <v>#DIV/0!</v>
      </c>
      <c r="R421" s="19" t="e">
        <f t="shared" si="74"/>
        <v>#DIV/0!</v>
      </c>
      <c r="S421" s="20" t="e">
        <f t="shared" si="79"/>
        <v>#DIV/0!</v>
      </c>
      <c r="T421" s="21" t="e">
        <f t="shared" si="75"/>
        <v>#DIV/0!</v>
      </c>
      <c r="U421" s="22" t="e">
        <f t="shared" si="76"/>
        <v>#DIV/0!</v>
      </c>
    </row>
    <row r="422" spans="1:21" x14ac:dyDescent="0.15">
      <c r="A422" s="71">
        <v>401</v>
      </c>
      <c r="B422" s="3" t="str">
        <f t="shared" si="78"/>
        <v>F11</v>
      </c>
      <c r="C422" s="3" t="s">
        <v>462</v>
      </c>
      <c r="D422" s="23" t="s">
        <v>469</v>
      </c>
      <c r="E422" s="57" t="s">
        <v>130</v>
      </c>
      <c r="F422" s="57" t="s">
        <v>430</v>
      </c>
      <c r="G422" s="61"/>
      <c r="H422" s="53"/>
      <c r="I422" s="53"/>
      <c r="J422" s="53"/>
      <c r="K422" s="60"/>
      <c r="L422" s="60"/>
      <c r="M422" s="60"/>
      <c r="N422" s="60"/>
      <c r="O422" s="60"/>
      <c r="P422" s="61"/>
      <c r="Q422" s="19"/>
      <c r="R422" s="19"/>
      <c r="S422" s="20"/>
      <c r="T422" s="35"/>
      <c r="U422" s="36"/>
    </row>
    <row r="423" spans="1:21" x14ac:dyDescent="0.15">
      <c r="A423" s="71">
        <v>402</v>
      </c>
      <c r="B423" s="3" t="str">
        <f t="shared" si="78"/>
        <v>F11</v>
      </c>
      <c r="C423" s="3" t="s">
        <v>462</v>
      </c>
      <c r="D423" s="23" t="s">
        <v>470</v>
      </c>
      <c r="E423" s="57" t="s">
        <v>130</v>
      </c>
      <c r="F423" s="57" t="s">
        <v>431</v>
      </c>
      <c r="G423" s="58" t="s">
        <v>407</v>
      </c>
      <c r="H423" s="59">
        <v>2.69</v>
      </c>
      <c r="I423" s="59">
        <v>1</v>
      </c>
      <c r="J423" s="88" t="s">
        <v>401</v>
      </c>
      <c r="K423" s="89"/>
      <c r="L423" s="89"/>
      <c r="M423" s="89"/>
      <c r="N423" s="90"/>
      <c r="O423" s="57">
        <f t="shared" si="72"/>
        <v>5.38</v>
      </c>
      <c r="P423" s="6"/>
      <c r="Q423" s="16" t="e">
        <f t="shared" si="77"/>
        <v>#DIV/0!</v>
      </c>
      <c r="R423" s="19" t="e">
        <f t="shared" si="74"/>
        <v>#DIV/0!</v>
      </c>
      <c r="S423" s="20" t="e">
        <f t="shared" si="79"/>
        <v>#DIV/0!</v>
      </c>
      <c r="T423" s="21" t="e">
        <f t="shared" si="75"/>
        <v>#DIV/0!</v>
      </c>
      <c r="U423" s="22" t="e">
        <f t="shared" si="76"/>
        <v>#DIV/0!</v>
      </c>
    </row>
    <row r="424" spans="1:21" x14ac:dyDescent="0.15">
      <c r="A424" s="71">
        <v>403</v>
      </c>
      <c r="B424" s="3" t="str">
        <f>B423</f>
        <v>F11</v>
      </c>
      <c r="C424" s="3" t="s">
        <v>462</v>
      </c>
      <c r="D424" s="23" t="s">
        <v>471</v>
      </c>
      <c r="E424" s="57" t="s">
        <v>130</v>
      </c>
      <c r="F424" s="57" t="s">
        <v>449</v>
      </c>
      <c r="G424" s="61"/>
      <c r="H424" s="53"/>
      <c r="I424" s="53"/>
      <c r="J424" s="53"/>
      <c r="K424" s="60"/>
      <c r="L424" s="60"/>
      <c r="M424" s="60"/>
      <c r="N424" s="60"/>
      <c r="O424" s="60"/>
      <c r="P424" s="61"/>
      <c r="Q424" s="19"/>
      <c r="R424" s="19"/>
      <c r="S424" s="20"/>
      <c r="T424" s="35"/>
      <c r="U424" s="36"/>
    </row>
    <row r="425" spans="1:21" x14ac:dyDescent="0.15">
      <c r="A425" s="71">
        <v>404</v>
      </c>
      <c r="B425" s="3" t="str">
        <f t="shared" ref="B425:B438" si="80">B424</f>
        <v>F11</v>
      </c>
      <c r="C425" s="3" t="s">
        <v>462</v>
      </c>
      <c r="D425" s="23" t="s">
        <v>472</v>
      </c>
      <c r="E425" s="57" t="s">
        <v>11</v>
      </c>
      <c r="F425" s="57"/>
      <c r="G425" s="58" t="s">
        <v>407</v>
      </c>
      <c r="H425" s="59">
        <v>1.28</v>
      </c>
      <c r="I425" s="59">
        <v>1</v>
      </c>
      <c r="J425" s="88" t="s">
        <v>401</v>
      </c>
      <c r="K425" s="89"/>
      <c r="L425" s="89"/>
      <c r="M425" s="89"/>
      <c r="N425" s="90"/>
      <c r="O425" s="57">
        <f t="shared" si="72"/>
        <v>2.56</v>
      </c>
      <c r="P425" s="6"/>
      <c r="Q425" s="16" t="e">
        <f t="shared" si="77"/>
        <v>#DIV/0!</v>
      </c>
      <c r="R425" s="19" t="e">
        <f t="shared" si="74"/>
        <v>#DIV/0!</v>
      </c>
      <c r="S425" s="20" t="e">
        <f t="shared" si="79"/>
        <v>#DIV/0!</v>
      </c>
      <c r="T425" s="21" t="e">
        <f t="shared" si="75"/>
        <v>#DIV/0!</v>
      </c>
      <c r="U425" s="22" t="e">
        <f t="shared" si="76"/>
        <v>#DIV/0!</v>
      </c>
    </row>
    <row r="426" spans="1:21" x14ac:dyDescent="0.15">
      <c r="A426" s="71">
        <v>405</v>
      </c>
      <c r="B426" s="3" t="str">
        <f t="shared" si="80"/>
        <v>F11</v>
      </c>
      <c r="C426" s="3" t="s">
        <v>462</v>
      </c>
      <c r="D426" s="23" t="s">
        <v>473</v>
      </c>
      <c r="E426" s="57" t="s">
        <v>294</v>
      </c>
      <c r="F426" s="57" t="s">
        <v>289</v>
      </c>
      <c r="G426" s="58" t="s">
        <v>407</v>
      </c>
      <c r="H426" s="59">
        <v>1.28</v>
      </c>
      <c r="I426" s="59">
        <v>1</v>
      </c>
      <c r="J426" s="88" t="s">
        <v>401</v>
      </c>
      <c r="K426" s="89"/>
      <c r="L426" s="89"/>
      <c r="M426" s="89"/>
      <c r="N426" s="90"/>
      <c r="O426" s="57">
        <f t="shared" si="72"/>
        <v>2.56</v>
      </c>
      <c r="P426" s="6"/>
      <c r="Q426" s="16" t="e">
        <f t="shared" si="77"/>
        <v>#DIV/0!</v>
      </c>
      <c r="R426" s="19" t="e">
        <f t="shared" si="74"/>
        <v>#DIV/0!</v>
      </c>
      <c r="S426" s="20" t="e">
        <f t="shared" si="79"/>
        <v>#DIV/0!</v>
      </c>
      <c r="T426" s="21" t="e">
        <f t="shared" si="75"/>
        <v>#DIV/0!</v>
      </c>
      <c r="U426" s="22" t="e">
        <f t="shared" si="76"/>
        <v>#DIV/0!</v>
      </c>
    </row>
    <row r="427" spans="1:21" x14ac:dyDescent="0.15">
      <c r="A427" s="71">
        <v>406</v>
      </c>
      <c r="B427" s="3" t="str">
        <f t="shared" si="80"/>
        <v>F11</v>
      </c>
      <c r="C427" s="3" t="s">
        <v>462</v>
      </c>
      <c r="D427" s="23" t="s">
        <v>474</v>
      </c>
      <c r="E427" s="57" t="s">
        <v>7</v>
      </c>
      <c r="F427" s="57"/>
      <c r="G427" s="58" t="s">
        <v>407</v>
      </c>
      <c r="H427" s="59">
        <v>5.38</v>
      </c>
      <c r="I427" s="59">
        <v>1</v>
      </c>
      <c r="J427" s="88" t="s">
        <v>401</v>
      </c>
      <c r="K427" s="89"/>
      <c r="L427" s="89"/>
      <c r="M427" s="89"/>
      <c r="N427" s="90"/>
      <c r="O427" s="57">
        <f t="shared" si="72"/>
        <v>10.76</v>
      </c>
      <c r="P427" s="6"/>
      <c r="Q427" s="16" t="e">
        <f t="shared" si="77"/>
        <v>#DIV/0!</v>
      </c>
      <c r="R427" s="19" t="e">
        <f t="shared" si="74"/>
        <v>#DIV/0!</v>
      </c>
      <c r="S427" s="20" t="e">
        <f t="shared" si="79"/>
        <v>#DIV/0!</v>
      </c>
      <c r="T427" s="21" t="e">
        <f t="shared" si="75"/>
        <v>#DIV/0!</v>
      </c>
      <c r="U427" s="22" t="e">
        <f t="shared" si="76"/>
        <v>#DIV/0!</v>
      </c>
    </row>
    <row r="428" spans="1:21" x14ac:dyDescent="0.15">
      <c r="A428" s="71">
        <v>407</v>
      </c>
      <c r="B428" s="3" t="str">
        <f t="shared" si="80"/>
        <v>F11</v>
      </c>
      <c r="C428" s="3" t="s">
        <v>462</v>
      </c>
      <c r="D428" s="23" t="s">
        <v>475</v>
      </c>
      <c r="E428" s="57" t="s">
        <v>294</v>
      </c>
      <c r="F428" s="57" t="s">
        <v>432</v>
      </c>
      <c r="G428" s="61"/>
      <c r="H428" s="53"/>
      <c r="I428" s="53"/>
      <c r="J428" s="53"/>
      <c r="K428" s="60"/>
      <c r="L428" s="60"/>
      <c r="M428" s="60"/>
      <c r="N428" s="60"/>
      <c r="O428" s="60"/>
      <c r="P428" s="61"/>
      <c r="Q428" s="19"/>
      <c r="R428" s="19"/>
      <c r="S428" s="20"/>
      <c r="T428" s="35"/>
      <c r="U428" s="36"/>
    </row>
    <row r="429" spans="1:21" x14ac:dyDescent="0.15">
      <c r="A429" s="71">
        <v>408</v>
      </c>
      <c r="B429" s="3" t="str">
        <f t="shared" si="80"/>
        <v>F11</v>
      </c>
      <c r="C429" s="3" t="s">
        <v>462</v>
      </c>
      <c r="D429" s="23" t="s">
        <v>476</v>
      </c>
      <c r="E429" s="57" t="s">
        <v>294</v>
      </c>
      <c r="F429" s="57" t="s">
        <v>288</v>
      </c>
      <c r="G429" s="58" t="s">
        <v>407</v>
      </c>
      <c r="H429" s="59">
        <v>1.28</v>
      </c>
      <c r="I429" s="59">
        <v>1</v>
      </c>
      <c r="J429" s="88" t="s">
        <v>401</v>
      </c>
      <c r="K429" s="89"/>
      <c r="L429" s="89"/>
      <c r="M429" s="89"/>
      <c r="N429" s="90"/>
      <c r="O429" s="57">
        <f t="shared" si="72"/>
        <v>2.56</v>
      </c>
      <c r="P429" s="6"/>
      <c r="Q429" s="16" t="e">
        <f t="shared" si="77"/>
        <v>#DIV/0!</v>
      </c>
      <c r="R429" s="19" t="e">
        <f t="shared" si="74"/>
        <v>#DIV/0!</v>
      </c>
      <c r="S429" s="20" t="e">
        <f t="shared" si="79"/>
        <v>#DIV/0!</v>
      </c>
      <c r="T429" s="21" t="e">
        <f t="shared" si="75"/>
        <v>#DIV/0!</v>
      </c>
      <c r="U429" s="22" t="e">
        <f t="shared" si="76"/>
        <v>#DIV/0!</v>
      </c>
    </row>
    <row r="430" spans="1:21" x14ac:dyDescent="0.15">
      <c r="A430" s="71">
        <v>409</v>
      </c>
      <c r="B430" s="3" t="str">
        <f t="shared" si="80"/>
        <v>F11</v>
      </c>
      <c r="C430" s="3" t="s">
        <v>462</v>
      </c>
      <c r="D430" s="23" t="s">
        <v>477</v>
      </c>
      <c r="E430" s="57" t="s">
        <v>7</v>
      </c>
      <c r="F430" s="57"/>
      <c r="G430" s="58" t="s">
        <v>407</v>
      </c>
      <c r="H430" s="59">
        <v>5.38</v>
      </c>
      <c r="I430" s="59">
        <v>1</v>
      </c>
      <c r="J430" s="88" t="s">
        <v>401</v>
      </c>
      <c r="K430" s="89"/>
      <c r="L430" s="89"/>
      <c r="M430" s="89"/>
      <c r="N430" s="90"/>
      <c r="O430" s="57">
        <f t="shared" si="72"/>
        <v>10.76</v>
      </c>
      <c r="P430" s="6"/>
      <c r="Q430" s="16" t="e">
        <f t="shared" si="77"/>
        <v>#DIV/0!</v>
      </c>
      <c r="R430" s="19" t="e">
        <f t="shared" si="74"/>
        <v>#DIV/0!</v>
      </c>
      <c r="S430" s="20" t="e">
        <f t="shared" si="79"/>
        <v>#DIV/0!</v>
      </c>
      <c r="T430" s="21" t="e">
        <f t="shared" si="75"/>
        <v>#DIV/0!</v>
      </c>
      <c r="U430" s="22" t="e">
        <f t="shared" si="76"/>
        <v>#DIV/0!</v>
      </c>
    </row>
    <row r="431" spans="1:21" x14ac:dyDescent="0.15">
      <c r="A431" s="71">
        <v>410</v>
      </c>
      <c r="B431" s="3" t="str">
        <f t="shared" si="80"/>
        <v>F11</v>
      </c>
      <c r="C431" s="3" t="s">
        <v>462</v>
      </c>
      <c r="D431" s="23" t="s">
        <v>478</v>
      </c>
      <c r="E431" s="57" t="s">
        <v>7</v>
      </c>
      <c r="F431" s="57"/>
      <c r="G431" s="58" t="s">
        <v>407</v>
      </c>
      <c r="H431" s="59">
        <v>5.38</v>
      </c>
      <c r="I431" s="59">
        <v>1</v>
      </c>
      <c r="J431" s="88" t="s">
        <v>401</v>
      </c>
      <c r="K431" s="89"/>
      <c r="L431" s="89"/>
      <c r="M431" s="89"/>
      <c r="N431" s="90"/>
      <c r="O431" s="57">
        <f t="shared" si="72"/>
        <v>10.76</v>
      </c>
      <c r="P431" s="6"/>
      <c r="Q431" s="16" t="e">
        <f t="shared" si="77"/>
        <v>#DIV/0!</v>
      </c>
      <c r="R431" s="19" t="e">
        <f t="shared" si="74"/>
        <v>#DIV/0!</v>
      </c>
      <c r="S431" s="20" t="e">
        <f t="shared" si="79"/>
        <v>#DIV/0!</v>
      </c>
      <c r="T431" s="21" t="e">
        <f t="shared" si="75"/>
        <v>#DIV/0!</v>
      </c>
      <c r="U431" s="22" t="e">
        <f t="shared" si="76"/>
        <v>#DIV/0!</v>
      </c>
    </row>
    <row r="432" spans="1:21" x14ac:dyDescent="0.15">
      <c r="A432" s="71">
        <v>411</v>
      </c>
      <c r="B432" s="3" t="str">
        <f t="shared" si="80"/>
        <v>F11</v>
      </c>
      <c r="C432" s="3" t="s">
        <v>462</v>
      </c>
      <c r="D432" s="23" t="s">
        <v>479</v>
      </c>
      <c r="E432" s="57" t="s">
        <v>7</v>
      </c>
      <c r="F432" s="57"/>
      <c r="G432" s="58" t="s">
        <v>407</v>
      </c>
      <c r="H432" s="59">
        <v>5.38</v>
      </c>
      <c r="I432" s="59">
        <v>1</v>
      </c>
      <c r="J432" s="88" t="s">
        <v>401</v>
      </c>
      <c r="K432" s="89"/>
      <c r="L432" s="89"/>
      <c r="M432" s="89"/>
      <c r="N432" s="90"/>
      <c r="O432" s="57">
        <f t="shared" si="72"/>
        <v>10.76</v>
      </c>
      <c r="P432" s="6"/>
      <c r="Q432" s="16" t="e">
        <f t="shared" si="77"/>
        <v>#DIV/0!</v>
      </c>
      <c r="R432" s="19" t="e">
        <f t="shared" si="74"/>
        <v>#DIV/0!</v>
      </c>
      <c r="S432" s="20" t="e">
        <f t="shared" si="79"/>
        <v>#DIV/0!</v>
      </c>
      <c r="T432" s="21" t="e">
        <f t="shared" si="75"/>
        <v>#DIV/0!</v>
      </c>
      <c r="U432" s="22" t="e">
        <f t="shared" si="76"/>
        <v>#DIV/0!</v>
      </c>
    </row>
    <row r="433" spans="1:21" x14ac:dyDescent="0.15">
      <c r="A433" s="71">
        <v>412</v>
      </c>
      <c r="B433" s="3" t="str">
        <f t="shared" si="80"/>
        <v>F11</v>
      </c>
      <c r="C433" s="3" t="s">
        <v>462</v>
      </c>
      <c r="D433" s="23" t="s">
        <v>480</v>
      </c>
      <c r="E433" s="57" t="s">
        <v>7</v>
      </c>
      <c r="F433" s="57"/>
      <c r="G433" s="58" t="s">
        <v>407</v>
      </c>
      <c r="H433" s="59">
        <v>5.38</v>
      </c>
      <c r="I433" s="59">
        <v>1</v>
      </c>
      <c r="J433" s="88" t="s">
        <v>401</v>
      </c>
      <c r="K433" s="89"/>
      <c r="L433" s="89"/>
      <c r="M433" s="89"/>
      <c r="N433" s="90"/>
      <c r="O433" s="57">
        <f t="shared" si="72"/>
        <v>10.76</v>
      </c>
      <c r="P433" s="6"/>
      <c r="Q433" s="16" t="e">
        <f t="shared" si="77"/>
        <v>#DIV/0!</v>
      </c>
      <c r="R433" s="19" t="e">
        <f t="shared" si="74"/>
        <v>#DIV/0!</v>
      </c>
      <c r="S433" s="20" t="e">
        <f t="shared" si="79"/>
        <v>#DIV/0!</v>
      </c>
      <c r="T433" s="21" t="e">
        <f t="shared" si="75"/>
        <v>#DIV/0!</v>
      </c>
      <c r="U433" s="22" t="e">
        <f t="shared" si="76"/>
        <v>#DIV/0!</v>
      </c>
    </row>
    <row r="434" spans="1:21" x14ac:dyDescent="0.15">
      <c r="A434" s="71">
        <v>413</v>
      </c>
      <c r="B434" s="3" t="str">
        <f t="shared" si="80"/>
        <v>F11</v>
      </c>
      <c r="C434" s="3" t="s">
        <v>462</v>
      </c>
      <c r="D434" s="23" t="s">
        <v>481</v>
      </c>
      <c r="E434" s="57" t="s">
        <v>7</v>
      </c>
      <c r="F434" s="57"/>
      <c r="G434" s="58" t="s">
        <v>407</v>
      </c>
      <c r="H434" s="59">
        <v>5.38</v>
      </c>
      <c r="I434" s="59">
        <v>1</v>
      </c>
      <c r="J434" s="88" t="s">
        <v>401</v>
      </c>
      <c r="K434" s="89"/>
      <c r="L434" s="89"/>
      <c r="M434" s="89"/>
      <c r="N434" s="90"/>
      <c r="O434" s="57">
        <f t="shared" si="72"/>
        <v>10.76</v>
      </c>
      <c r="P434" s="6"/>
      <c r="Q434" s="16" t="e">
        <f t="shared" si="77"/>
        <v>#DIV/0!</v>
      </c>
      <c r="R434" s="19" t="e">
        <f t="shared" si="74"/>
        <v>#DIV/0!</v>
      </c>
      <c r="S434" s="20" t="e">
        <f t="shared" si="79"/>
        <v>#DIV/0!</v>
      </c>
      <c r="T434" s="21" t="e">
        <f t="shared" si="75"/>
        <v>#DIV/0!</v>
      </c>
      <c r="U434" s="22" t="e">
        <f t="shared" si="76"/>
        <v>#DIV/0!</v>
      </c>
    </row>
    <row r="435" spans="1:21" x14ac:dyDescent="0.15">
      <c r="A435" s="71">
        <v>414</v>
      </c>
      <c r="B435" s="3" t="str">
        <f t="shared" si="80"/>
        <v>F11</v>
      </c>
      <c r="C435" s="3" t="s">
        <v>462</v>
      </c>
      <c r="D435" s="23" t="s">
        <v>482</v>
      </c>
      <c r="E435" s="57" t="s">
        <v>7</v>
      </c>
      <c r="F435" s="57"/>
      <c r="G435" s="58" t="s">
        <v>407</v>
      </c>
      <c r="H435" s="59">
        <v>5.38</v>
      </c>
      <c r="I435" s="59">
        <v>1</v>
      </c>
      <c r="J435" s="88" t="s">
        <v>401</v>
      </c>
      <c r="K435" s="89"/>
      <c r="L435" s="89"/>
      <c r="M435" s="89"/>
      <c r="N435" s="90"/>
      <c r="O435" s="57">
        <f t="shared" si="72"/>
        <v>10.76</v>
      </c>
      <c r="P435" s="6"/>
      <c r="Q435" s="16" t="e">
        <f t="shared" si="77"/>
        <v>#DIV/0!</v>
      </c>
      <c r="R435" s="19" t="e">
        <f t="shared" si="74"/>
        <v>#DIV/0!</v>
      </c>
      <c r="S435" s="20" t="e">
        <f t="shared" si="79"/>
        <v>#DIV/0!</v>
      </c>
      <c r="T435" s="21" t="e">
        <f t="shared" si="75"/>
        <v>#DIV/0!</v>
      </c>
      <c r="U435" s="22" t="e">
        <f t="shared" si="76"/>
        <v>#DIV/0!</v>
      </c>
    </row>
    <row r="436" spans="1:21" x14ac:dyDescent="0.15">
      <c r="A436" s="71">
        <v>415</v>
      </c>
      <c r="B436" s="3" t="str">
        <f t="shared" si="80"/>
        <v>F11</v>
      </c>
      <c r="C436" s="3" t="s">
        <v>462</v>
      </c>
      <c r="D436" s="23" t="s">
        <v>293</v>
      </c>
      <c r="E436" s="57" t="s">
        <v>295</v>
      </c>
      <c r="F436" s="57" t="s">
        <v>439</v>
      </c>
      <c r="G436" s="58" t="s">
        <v>407</v>
      </c>
      <c r="H436" s="59">
        <v>4.41</v>
      </c>
      <c r="I436" s="59">
        <v>1</v>
      </c>
      <c r="J436" s="88" t="s">
        <v>401</v>
      </c>
      <c r="K436" s="89"/>
      <c r="L436" s="89"/>
      <c r="M436" s="89"/>
      <c r="N436" s="90"/>
      <c r="O436" s="57">
        <f t="shared" si="72"/>
        <v>8.82</v>
      </c>
      <c r="P436" s="6"/>
      <c r="Q436" s="16" t="e">
        <f t="shared" si="77"/>
        <v>#DIV/0!</v>
      </c>
      <c r="R436" s="19" t="e">
        <f t="shared" si="74"/>
        <v>#DIV/0!</v>
      </c>
      <c r="S436" s="20" t="e">
        <f t="shared" si="79"/>
        <v>#DIV/0!</v>
      </c>
      <c r="T436" s="21" t="e">
        <f t="shared" si="75"/>
        <v>#DIV/0!</v>
      </c>
      <c r="U436" s="22" t="e">
        <f t="shared" si="76"/>
        <v>#DIV/0!</v>
      </c>
    </row>
    <row r="437" spans="1:21" x14ac:dyDescent="0.15">
      <c r="A437" s="71">
        <v>416</v>
      </c>
      <c r="B437" s="3" t="str">
        <f t="shared" si="80"/>
        <v>F11</v>
      </c>
      <c r="C437" s="3" t="s">
        <v>462</v>
      </c>
      <c r="D437" s="23" t="s">
        <v>304</v>
      </c>
      <c r="E437" s="57" t="s">
        <v>295</v>
      </c>
      <c r="F437" s="57" t="s">
        <v>439</v>
      </c>
      <c r="G437" s="58" t="s">
        <v>419</v>
      </c>
      <c r="H437" s="59">
        <v>7.25</v>
      </c>
      <c r="I437" s="59">
        <v>1</v>
      </c>
      <c r="J437" s="88" t="s">
        <v>401</v>
      </c>
      <c r="K437" s="89"/>
      <c r="L437" s="89"/>
      <c r="M437" s="89"/>
      <c r="N437" s="90"/>
      <c r="O437" s="57">
        <f t="shared" si="72"/>
        <v>14.5</v>
      </c>
      <c r="P437" s="6"/>
      <c r="Q437" s="16" t="e">
        <f t="shared" si="77"/>
        <v>#DIV/0!</v>
      </c>
      <c r="R437" s="19" t="e">
        <f t="shared" si="74"/>
        <v>#DIV/0!</v>
      </c>
      <c r="S437" s="20" t="e">
        <f t="shared" si="79"/>
        <v>#DIV/0!</v>
      </c>
      <c r="T437" s="21" t="e">
        <f t="shared" si="75"/>
        <v>#DIV/0!</v>
      </c>
      <c r="U437" s="22" t="e">
        <f t="shared" si="76"/>
        <v>#DIV/0!</v>
      </c>
    </row>
    <row r="438" spans="1:21" x14ac:dyDescent="0.15">
      <c r="A438" s="71">
        <v>417</v>
      </c>
      <c r="B438" s="3" t="str">
        <f t="shared" si="80"/>
        <v>F11</v>
      </c>
      <c r="C438" s="3" t="s">
        <v>462</v>
      </c>
      <c r="D438" s="23" t="s">
        <v>307</v>
      </c>
      <c r="E438" s="57" t="s">
        <v>295</v>
      </c>
      <c r="F438" s="57" t="s">
        <v>14</v>
      </c>
      <c r="G438" s="58" t="s">
        <v>483</v>
      </c>
      <c r="H438" s="59">
        <v>18.739999999999998</v>
      </c>
      <c r="I438" s="59">
        <v>1</v>
      </c>
      <c r="J438" s="88" t="s">
        <v>401</v>
      </c>
      <c r="K438" s="89"/>
      <c r="L438" s="89"/>
      <c r="M438" s="89"/>
      <c r="N438" s="90"/>
      <c r="O438" s="57">
        <f t="shared" si="72"/>
        <v>37.479999999999997</v>
      </c>
      <c r="P438" s="6"/>
      <c r="Q438" s="16" t="e">
        <f t="shared" si="77"/>
        <v>#DIV/0!</v>
      </c>
      <c r="R438" s="19" t="e">
        <f t="shared" si="74"/>
        <v>#DIV/0!</v>
      </c>
      <c r="S438" s="20" t="e">
        <f t="shared" si="79"/>
        <v>#DIV/0!</v>
      </c>
      <c r="T438" s="21" t="e">
        <f t="shared" si="75"/>
        <v>#DIV/0!</v>
      </c>
      <c r="U438" s="22" t="e">
        <f t="shared" si="76"/>
        <v>#DIV/0!</v>
      </c>
    </row>
    <row r="439" spans="1:21" x14ac:dyDescent="0.15">
      <c r="A439" s="71">
        <v>418</v>
      </c>
      <c r="B439" s="59" t="s">
        <v>429</v>
      </c>
      <c r="C439" s="59" t="s">
        <v>462</v>
      </c>
      <c r="D439" s="59"/>
      <c r="E439" s="57" t="s">
        <v>484</v>
      </c>
      <c r="F439" s="57" t="s">
        <v>487</v>
      </c>
      <c r="G439" s="58" t="s">
        <v>483</v>
      </c>
      <c r="H439" s="58">
        <v>88.46</v>
      </c>
      <c r="I439" s="58">
        <v>1</v>
      </c>
      <c r="J439" s="88" t="s">
        <v>401</v>
      </c>
      <c r="K439" s="89"/>
      <c r="L439" s="89"/>
      <c r="M439" s="89"/>
      <c r="N439" s="90"/>
      <c r="O439" s="57">
        <f t="shared" si="72"/>
        <v>176.92</v>
      </c>
      <c r="P439" s="6"/>
      <c r="Q439" s="16" t="e">
        <f t="shared" si="77"/>
        <v>#DIV/0!</v>
      </c>
      <c r="R439" s="19" t="e">
        <f t="shared" si="74"/>
        <v>#DIV/0!</v>
      </c>
      <c r="S439" s="20" t="e">
        <f t="shared" si="79"/>
        <v>#DIV/0!</v>
      </c>
      <c r="T439" s="21" t="e">
        <f t="shared" si="75"/>
        <v>#DIV/0!</v>
      </c>
      <c r="U439" s="22" t="e">
        <f t="shared" si="76"/>
        <v>#DIV/0!</v>
      </c>
    </row>
    <row r="440" spans="1:21" x14ac:dyDescent="0.15">
      <c r="J440" s="9"/>
      <c r="K440" s="9"/>
      <c r="T440" s="48"/>
      <c r="U440" s="49"/>
    </row>
    <row r="441" spans="1:21" ht="24.75" customHeight="1" x14ac:dyDescent="0.15">
      <c r="J441" s="9"/>
      <c r="K441" s="9"/>
      <c r="L441" s="167" t="s">
        <v>506</v>
      </c>
      <c r="M441" s="168"/>
      <c r="N441" s="168"/>
      <c r="O441" s="168"/>
      <c r="P441" s="168"/>
      <c r="Q441" s="168"/>
      <c r="R441" s="168"/>
      <c r="S441" s="168"/>
      <c r="T441" s="165" t="e">
        <f>SUM(U11:U439)</f>
        <v>#DIV/0!</v>
      </c>
      <c r="U441" s="166"/>
    </row>
    <row r="442" spans="1:21" x14ac:dyDescent="0.15">
      <c r="J442" s="9"/>
      <c r="K442" s="9"/>
    </row>
    <row r="443" spans="1:21" x14ac:dyDescent="0.15">
      <c r="J443" s="9"/>
      <c r="K443" s="9"/>
    </row>
    <row r="444" spans="1:21" x14ac:dyDescent="0.15">
      <c r="H444" s="10"/>
      <c r="I444" s="10"/>
      <c r="K444" s="9"/>
      <c r="U444" s="75" t="s">
        <v>502</v>
      </c>
    </row>
    <row r="445" spans="1:21" x14ac:dyDescent="0.15">
      <c r="H445" s="10"/>
      <c r="I445" s="10"/>
      <c r="K445" s="9"/>
    </row>
    <row r="446" spans="1:21" x14ac:dyDescent="0.15">
      <c r="H446" s="10"/>
      <c r="I446" s="10"/>
      <c r="K446" s="9"/>
    </row>
    <row r="447" spans="1:21" x14ac:dyDescent="0.15">
      <c r="H447" s="10"/>
      <c r="I447" s="10"/>
      <c r="K447" s="9"/>
      <c r="M447" s="80"/>
      <c r="N447" s="80"/>
      <c r="O447" s="80"/>
      <c r="P447" s="80"/>
    </row>
    <row r="448" spans="1:21" ht="9.75" thickBot="1" x14ac:dyDescent="0.2">
      <c r="H448" s="10"/>
      <c r="I448" s="10"/>
      <c r="K448" s="9"/>
      <c r="M448" s="81"/>
      <c r="N448" s="81"/>
      <c r="O448" s="81"/>
      <c r="P448" s="81"/>
      <c r="S448" s="76"/>
      <c r="T448" s="76"/>
      <c r="U448" s="76"/>
    </row>
    <row r="449" spans="8:19" x14ac:dyDescent="0.15">
      <c r="H449" s="10"/>
      <c r="I449" s="10"/>
      <c r="K449" s="9"/>
      <c r="M449" s="9" t="s">
        <v>503</v>
      </c>
      <c r="S449" s="9" t="s">
        <v>504</v>
      </c>
    </row>
    <row r="450" spans="8:19" ht="4.5" customHeight="1" x14ac:dyDescent="0.15">
      <c r="H450" s="10"/>
      <c r="I450" s="10"/>
    </row>
    <row r="451" spans="8:19" ht="2.25" customHeight="1" x14ac:dyDescent="0.15">
      <c r="H451" s="10"/>
      <c r="I451" s="10"/>
    </row>
    <row r="453" spans="8:19" ht="19.5" customHeight="1" x14ac:dyDescent="0.15">
      <c r="M453" s="82"/>
      <c r="N453" s="82"/>
      <c r="O453" s="82"/>
      <c r="P453" s="82"/>
    </row>
    <row r="454" spans="8:19" ht="5.25" customHeight="1" thickBot="1" x14ac:dyDescent="0.2">
      <c r="M454" s="83"/>
      <c r="N454" s="83"/>
      <c r="O454" s="83"/>
      <c r="P454" s="83"/>
    </row>
    <row r="455" spans="8:19" x14ac:dyDescent="0.15">
      <c r="M455" s="9" t="s">
        <v>505</v>
      </c>
      <c r="N455" s="9"/>
    </row>
    <row r="456" spans="8:19" ht="33.75" customHeight="1" x14ac:dyDescent="0.15"/>
    <row r="457" spans="8:19" ht="9.75" customHeight="1" x14ac:dyDescent="0.15"/>
    <row r="458" spans="8:19" ht="6" customHeight="1" x14ac:dyDescent="0.15"/>
    <row r="459" spans="8:19" ht="6.75" customHeight="1" x14ac:dyDescent="0.15"/>
    <row r="460" spans="8:19" ht="7.5" customHeight="1" x14ac:dyDescent="0.15"/>
  </sheetData>
  <sheetProtection algorithmName="SHA-512" hashValue="BmXCc+zuI5cshdSKPqR/UHENG1t4yXqOqkh52IfV2na9QMvldbKSaIwbyJ8DToDazFElUwdHQBkmkugRtAxiCg==" saltValue="QhY+Qpcfl0ShGSFqCLau2Q==" spinCount="100000" sheet="1" autoFilter="0"/>
  <autoFilter ref="A10:S439"/>
  <mergeCells count="502">
    <mergeCell ref="L441:S441"/>
    <mergeCell ref="J409:N409"/>
    <mergeCell ref="J410:N410"/>
    <mergeCell ref="J411:N411"/>
    <mergeCell ref="J419:N419"/>
    <mergeCell ref="J420:N420"/>
    <mergeCell ref="J421:N421"/>
    <mergeCell ref="J434:N434"/>
    <mergeCell ref="J435:N435"/>
    <mergeCell ref="J427:N427"/>
    <mergeCell ref="J429:N429"/>
    <mergeCell ref="J436:N436"/>
    <mergeCell ref="J437:N437"/>
    <mergeCell ref="J438:N438"/>
    <mergeCell ref="J439:N439"/>
    <mergeCell ref="J430:N430"/>
    <mergeCell ref="J431:N431"/>
    <mergeCell ref="J432:N432"/>
    <mergeCell ref="J433:N433"/>
    <mergeCell ref="J423:N423"/>
    <mergeCell ref="J425:N425"/>
    <mergeCell ref="J426:N426"/>
    <mergeCell ref="T441:U441"/>
    <mergeCell ref="J375:N375"/>
    <mergeCell ref="J377:N377"/>
    <mergeCell ref="J380:N380"/>
    <mergeCell ref="J381:N381"/>
    <mergeCell ref="J383:N383"/>
    <mergeCell ref="J384:N384"/>
    <mergeCell ref="J391:N391"/>
    <mergeCell ref="J392:N392"/>
    <mergeCell ref="J393:N393"/>
    <mergeCell ref="J394:N394"/>
    <mergeCell ref="J395:N395"/>
    <mergeCell ref="J396:N396"/>
    <mergeCell ref="J385:N385"/>
    <mergeCell ref="J386:N386"/>
    <mergeCell ref="J387:N387"/>
    <mergeCell ref="J388:N388"/>
    <mergeCell ref="J389:N389"/>
    <mergeCell ref="J413:N413"/>
    <mergeCell ref="J414:N414"/>
    <mergeCell ref="J415:N415"/>
    <mergeCell ref="J416:N416"/>
    <mergeCell ref="J417:N417"/>
    <mergeCell ref="J418:N418"/>
    <mergeCell ref="J406:N406"/>
    <mergeCell ref="J407:N407"/>
    <mergeCell ref="J408:N408"/>
    <mergeCell ref="J369:N369"/>
    <mergeCell ref="J370:N370"/>
    <mergeCell ref="J405:N405"/>
    <mergeCell ref="J378:N378"/>
    <mergeCell ref="J379:N379"/>
    <mergeCell ref="J382:N382"/>
    <mergeCell ref="J362:N362"/>
    <mergeCell ref="J363:N363"/>
    <mergeCell ref="J364:N364"/>
    <mergeCell ref="J365:N365"/>
    <mergeCell ref="J397:N397"/>
    <mergeCell ref="J399:N399"/>
    <mergeCell ref="J401:N401"/>
    <mergeCell ref="J402:N402"/>
    <mergeCell ref="J403:N403"/>
    <mergeCell ref="J368:N368"/>
    <mergeCell ref="J366:N366"/>
    <mergeCell ref="J367:N367"/>
    <mergeCell ref="J371:N371"/>
    <mergeCell ref="J372:N372"/>
    <mergeCell ref="J373:N373"/>
    <mergeCell ref="J374:N374"/>
    <mergeCell ref="J376:N376"/>
    <mergeCell ref="J390:N390"/>
    <mergeCell ref="J350:N350"/>
    <mergeCell ref="J356:N356"/>
    <mergeCell ref="J357:N357"/>
    <mergeCell ref="J360:N360"/>
    <mergeCell ref="J361:N361"/>
    <mergeCell ref="J351:N351"/>
    <mergeCell ref="J349:N349"/>
    <mergeCell ref="J345:N345"/>
    <mergeCell ref="J358:N358"/>
    <mergeCell ref="J359:N359"/>
    <mergeCell ref="J352:N352"/>
    <mergeCell ref="J353:N353"/>
    <mergeCell ref="J354:N354"/>
    <mergeCell ref="J355:N355"/>
    <mergeCell ref="J331:N331"/>
    <mergeCell ref="J332:N332"/>
    <mergeCell ref="J333:N333"/>
    <mergeCell ref="J334:N334"/>
    <mergeCell ref="J335:N335"/>
    <mergeCell ref="J336:N336"/>
    <mergeCell ref="J337:N337"/>
    <mergeCell ref="J328:N328"/>
    <mergeCell ref="J329:N329"/>
    <mergeCell ref="J330:N330"/>
    <mergeCell ref="J323:N323"/>
    <mergeCell ref="J325:N325"/>
    <mergeCell ref="J344:N344"/>
    <mergeCell ref="J346:N346"/>
    <mergeCell ref="J347:N347"/>
    <mergeCell ref="J348:N348"/>
    <mergeCell ref="J302:N302"/>
    <mergeCell ref="J303:N303"/>
    <mergeCell ref="J304:N304"/>
    <mergeCell ref="J312:N312"/>
    <mergeCell ref="J307:N307"/>
    <mergeCell ref="J308:N308"/>
    <mergeCell ref="J309:N309"/>
    <mergeCell ref="J305:N305"/>
    <mergeCell ref="J306:N306"/>
    <mergeCell ref="J340:N340"/>
    <mergeCell ref="J341:N341"/>
    <mergeCell ref="J342:N342"/>
    <mergeCell ref="J343:N343"/>
    <mergeCell ref="J324:N324"/>
    <mergeCell ref="J326:N326"/>
    <mergeCell ref="J327:N327"/>
    <mergeCell ref="J338:N338"/>
    <mergeCell ref="J339:N339"/>
    <mergeCell ref="J243:N243"/>
    <mergeCell ref="J248:N248"/>
    <mergeCell ref="J249:N249"/>
    <mergeCell ref="J250:N250"/>
    <mergeCell ref="J254:N254"/>
    <mergeCell ref="J260:N260"/>
    <mergeCell ref="J244:N244"/>
    <mergeCell ref="J274:N274"/>
    <mergeCell ref="J275:N275"/>
    <mergeCell ref="J268:N268"/>
    <mergeCell ref="J269:N269"/>
    <mergeCell ref="J270:N270"/>
    <mergeCell ref="J271:N271"/>
    <mergeCell ref="J272:N272"/>
    <mergeCell ref="J273:N273"/>
    <mergeCell ref="J206:N206"/>
    <mergeCell ref="J207:N207"/>
    <mergeCell ref="J229:N229"/>
    <mergeCell ref="J230:N230"/>
    <mergeCell ref="J231:N231"/>
    <mergeCell ref="J232:N232"/>
    <mergeCell ref="J210:N210"/>
    <mergeCell ref="J211:N211"/>
    <mergeCell ref="J212:N212"/>
    <mergeCell ref="J213:N213"/>
    <mergeCell ref="J208:N208"/>
    <mergeCell ref="J209:N209"/>
    <mergeCell ref="J219:N219"/>
    <mergeCell ref="J221:N221"/>
    <mergeCell ref="J222:N222"/>
    <mergeCell ref="J223:N223"/>
    <mergeCell ref="J224:N224"/>
    <mergeCell ref="J214:N214"/>
    <mergeCell ref="J215:N215"/>
    <mergeCell ref="J216:N216"/>
    <mergeCell ref="J217:N217"/>
    <mergeCell ref="J218:N218"/>
    <mergeCell ref="J220:N220"/>
    <mergeCell ref="J194:N194"/>
    <mergeCell ref="J200:N200"/>
    <mergeCell ref="J201:N201"/>
    <mergeCell ref="J202:N202"/>
    <mergeCell ref="J203:N203"/>
    <mergeCell ref="J204:N204"/>
    <mergeCell ref="J205:N205"/>
    <mergeCell ref="J187:N187"/>
    <mergeCell ref="J188:N188"/>
    <mergeCell ref="J189:N189"/>
    <mergeCell ref="J190:N190"/>
    <mergeCell ref="J196:N196"/>
    <mergeCell ref="J197:N197"/>
    <mergeCell ref="J198:N198"/>
    <mergeCell ref="J199:N199"/>
    <mergeCell ref="J157:N157"/>
    <mergeCell ref="J158:N158"/>
    <mergeCell ref="J160:N160"/>
    <mergeCell ref="J186:N186"/>
    <mergeCell ref="J195:N195"/>
    <mergeCell ref="J180:N180"/>
    <mergeCell ref="J181:N181"/>
    <mergeCell ref="J182:N182"/>
    <mergeCell ref="J183:N183"/>
    <mergeCell ref="J184:N184"/>
    <mergeCell ref="J185:N185"/>
    <mergeCell ref="J169:N169"/>
    <mergeCell ref="J170:N170"/>
    <mergeCell ref="J172:N172"/>
    <mergeCell ref="J173:N173"/>
    <mergeCell ref="J178:N178"/>
    <mergeCell ref="J179:N179"/>
    <mergeCell ref="J175:N175"/>
    <mergeCell ref="J176:N176"/>
    <mergeCell ref="J177:N177"/>
    <mergeCell ref="J174:N174"/>
    <mergeCell ref="J191:N191"/>
    <mergeCell ref="J192:N192"/>
    <mergeCell ref="J193:N193"/>
    <mergeCell ref="J148:N148"/>
    <mergeCell ref="J153:N153"/>
    <mergeCell ref="J135:N135"/>
    <mergeCell ref="J156:N156"/>
    <mergeCell ref="J136:N136"/>
    <mergeCell ref="J137:N137"/>
    <mergeCell ref="J138:N138"/>
    <mergeCell ref="J139:N139"/>
    <mergeCell ref="J141:N141"/>
    <mergeCell ref="J142:N142"/>
    <mergeCell ref="J152:N152"/>
    <mergeCell ref="J154:N154"/>
    <mergeCell ref="J149:N149"/>
    <mergeCell ref="J150:N150"/>
    <mergeCell ref="J151:N151"/>
    <mergeCell ref="J155:N155"/>
    <mergeCell ref="J123:N123"/>
    <mergeCell ref="J124:N124"/>
    <mergeCell ref="J125:N125"/>
    <mergeCell ref="J126:N126"/>
    <mergeCell ref="J127:N127"/>
    <mergeCell ref="J128:N128"/>
    <mergeCell ref="J143:N143"/>
    <mergeCell ref="J144:N144"/>
    <mergeCell ref="J145:N145"/>
    <mergeCell ref="J105:N105"/>
    <mergeCell ref="J75:N75"/>
    <mergeCell ref="J76:N76"/>
    <mergeCell ref="J101:N101"/>
    <mergeCell ref="J102:N102"/>
    <mergeCell ref="J103:N103"/>
    <mergeCell ref="J104:N104"/>
    <mergeCell ref="J91:N91"/>
    <mergeCell ref="J92:N92"/>
    <mergeCell ref="J93:N93"/>
    <mergeCell ref="J94:N94"/>
    <mergeCell ref="J95:N95"/>
    <mergeCell ref="J84:N84"/>
    <mergeCell ref="J88:N88"/>
    <mergeCell ref="J82:N82"/>
    <mergeCell ref="J89:N89"/>
    <mergeCell ref="J87:N87"/>
    <mergeCell ref="J83:N83"/>
    <mergeCell ref="J85:N85"/>
    <mergeCell ref="J86:N86"/>
    <mergeCell ref="J26:N26"/>
    <mergeCell ref="J20:N20"/>
    <mergeCell ref="J33:N33"/>
    <mergeCell ref="J38:N38"/>
    <mergeCell ref="J39:N39"/>
    <mergeCell ref="J31:N31"/>
    <mergeCell ref="J32:N32"/>
    <mergeCell ref="J34:N34"/>
    <mergeCell ref="J35:N35"/>
    <mergeCell ref="J24:N24"/>
    <mergeCell ref="A7:A10"/>
    <mergeCell ref="B7:H7"/>
    <mergeCell ref="B8:B10"/>
    <mergeCell ref="C8:C10"/>
    <mergeCell ref="D8:D10"/>
    <mergeCell ref="E8:E10"/>
    <mergeCell ref="F8:F10"/>
    <mergeCell ref="G8:G10"/>
    <mergeCell ref="H8:H10"/>
    <mergeCell ref="I7:S7"/>
    <mergeCell ref="T7:U7"/>
    <mergeCell ref="G59:G61"/>
    <mergeCell ref="H59:H61"/>
    <mergeCell ref="J15:N15"/>
    <mergeCell ref="J16:N16"/>
    <mergeCell ref="J17:N17"/>
    <mergeCell ref="J18:N18"/>
    <mergeCell ref="J19:N19"/>
    <mergeCell ref="J25:N25"/>
    <mergeCell ref="I59:I61"/>
    <mergeCell ref="J28:N28"/>
    <mergeCell ref="J47:N47"/>
    <mergeCell ref="J48:N48"/>
    <mergeCell ref="J42:N43"/>
    <mergeCell ref="I42:I43"/>
    <mergeCell ref="J29:N29"/>
    <mergeCell ref="J30:N30"/>
    <mergeCell ref="J40:N40"/>
    <mergeCell ref="J36:N36"/>
    <mergeCell ref="J13:N13"/>
    <mergeCell ref="J14:N14"/>
    <mergeCell ref="O8:O10"/>
    <mergeCell ref="I8:I10"/>
    <mergeCell ref="G42:G43"/>
    <mergeCell ref="H42:H43"/>
    <mergeCell ref="J27:N27"/>
    <mergeCell ref="J41:N41"/>
    <mergeCell ref="J45:N45"/>
    <mergeCell ref="J46:N46"/>
    <mergeCell ref="J54:N54"/>
    <mergeCell ref="J65:N65"/>
    <mergeCell ref="J66:N66"/>
    <mergeCell ref="J49:N49"/>
    <mergeCell ref="J50:N50"/>
    <mergeCell ref="J51:N51"/>
    <mergeCell ref="J52:N52"/>
    <mergeCell ref="J53:N53"/>
    <mergeCell ref="J67:N67"/>
    <mergeCell ref="J77:N77"/>
    <mergeCell ref="J78:N78"/>
    <mergeCell ref="J79:N79"/>
    <mergeCell ref="J80:N80"/>
    <mergeCell ref="J81:N81"/>
    <mergeCell ref="J69:N69"/>
    <mergeCell ref="J70:N70"/>
    <mergeCell ref="J71:N71"/>
    <mergeCell ref="J72:N72"/>
    <mergeCell ref="J73:N73"/>
    <mergeCell ref="J74:N74"/>
    <mergeCell ref="J68:N68"/>
    <mergeCell ref="T8:T10"/>
    <mergeCell ref="J11:N11"/>
    <mergeCell ref="J12:N12"/>
    <mergeCell ref="P8:P10"/>
    <mergeCell ref="Q8:Q10"/>
    <mergeCell ref="R8:S9"/>
    <mergeCell ref="J37:N37"/>
    <mergeCell ref="J63:N63"/>
    <mergeCell ref="J64:N64"/>
    <mergeCell ref="J59:N61"/>
    <mergeCell ref="J56:N56"/>
    <mergeCell ref="J57:N57"/>
    <mergeCell ref="J44:N44"/>
    <mergeCell ref="J55:N55"/>
    <mergeCell ref="J58:N58"/>
    <mergeCell ref="R42:R43"/>
    <mergeCell ref="Q42:Q43"/>
    <mergeCell ref="P42:P43"/>
    <mergeCell ref="O42:O43"/>
    <mergeCell ref="O59:O61"/>
    <mergeCell ref="J8:N9"/>
    <mergeCell ref="J23:N23"/>
    <mergeCell ref="J21:N21"/>
    <mergeCell ref="J22:N22"/>
    <mergeCell ref="A129:A130"/>
    <mergeCell ref="J90:N90"/>
    <mergeCell ref="J96:N96"/>
    <mergeCell ref="J97:N97"/>
    <mergeCell ref="J98:N98"/>
    <mergeCell ref="A146:A147"/>
    <mergeCell ref="B146:B147"/>
    <mergeCell ref="C146:C147"/>
    <mergeCell ref="D146:D147"/>
    <mergeCell ref="E146:E147"/>
    <mergeCell ref="J99:N99"/>
    <mergeCell ref="F146:F147"/>
    <mergeCell ref="I146:I147"/>
    <mergeCell ref="G146:G147"/>
    <mergeCell ref="H146:H147"/>
    <mergeCell ref="J106:N106"/>
    <mergeCell ref="J107:N107"/>
    <mergeCell ref="J108:N108"/>
    <mergeCell ref="J109:N109"/>
    <mergeCell ref="J110:N110"/>
    <mergeCell ref="J117:N117"/>
    <mergeCell ref="J118:N118"/>
    <mergeCell ref="J119:N119"/>
    <mergeCell ref="J120:N120"/>
    <mergeCell ref="U146:U147"/>
    <mergeCell ref="T146:T147"/>
    <mergeCell ref="R146:R147"/>
    <mergeCell ref="Q146:Q147"/>
    <mergeCell ref="P146:P147"/>
    <mergeCell ref="O146:O147"/>
    <mergeCell ref="J146:N147"/>
    <mergeCell ref="J140:N140"/>
    <mergeCell ref="J100:N100"/>
    <mergeCell ref="S146:S147"/>
    <mergeCell ref="J121:N121"/>
    <mergeCell ref="J122:N122"/>
    <mergeCell ref="J111:N111"/>
    <mergeCell ref="J112:N112"/>
    <mergeCell ref="J113:N113"/>
    <mergeCell ref="J114:N114"/>
    <mergeCell ref="J115:N115"/>
    <mergeCell ref="J116:N116"/>
    <mergeCell ref="J129:N129"/>
    <mergeCell ref="J130:N130"/>
    <mergeCell ref="J131:N131"/>
    <mergeCell ref="J132:N132"/>
    <mergeCell ref="J133:N133"/>
    <mergeCell ref="J134:N134"/>
    <mergeCell ref="A163:A164"/>
    <mergeCell ref="B163:B164"/>
    <mergeCell ref="C163:C164"/>
    <mergeCell ref="D163:D164"/>
    <mergeCell ref="J164:N164"/>
    <mergeCell ref="J159:N159"/>
    <mergeCell ref="A170:A171"/>
    <mergeCell ref="B170:B171"/>
    <mergeCell ref="C170:C171"/>
    <mergeCell ref="D170:D171"/>
    <mergeCell ref="J171:N171"/>
    <mergeCell ref="J165:N165"/>
    <mergeCell ref="J166:N166"/>
    <mergeCell ref="J161:N161"/>
    <mergeCell ref="J162:N162"/>
    <mergeCell ref="J167:N167"/>
    <mergeCell ref="J168:N168"/>
    <mergeCell ref="J163:N163"/>
    <mergeCell ref="J242:N242"/>
    <mergeCell ref="J266:N266"/>
    <mergeCell ref="J267:N267"/>
    <mergeCell ref="J277:N277"/>
    <mergeCell ref="J225:N225"/>
    <mergeCell ref="J226:N226"/>
    <mergeCell ref="J227:N227"/>
    <mergeCell ref="J228:N228"/>
    <mergeCell ref="J233:N233"/>
    <mergeCell ref="J234:N234"/>
    <mergeCell ref="J235:N235"/>
    <mergeCell ref="J238:N238"/>
    <mergeCell ref="J239:N239"/>
    <mergeCell ref="J240:N240"/>
    <mergeCell ref="J241:N241"/>
    <mergeCell ref="J237:N237"/>
    <mergeCell ref="J236:N236"/>
    <mergeCell ref="J255:N255"/>
    <mergeCell ref="J256:N256"/>
    <mergeCell ref="J257:N257"/>
    <mergeCell ref="J261:N261"/>
    <mergeCell ref="J262:N262"/>
    <mergeCell ref="J259:N259"/>
    <mergeCell ref="J245:N245"/>
    <mergeCell ref="A258:A259"/>
    <mergeCell ref="B258:B259"/>
    <mergeCell ref="C258:C259"/>
    <mergeCell ref="D258:D259"/>
    <mergeCell ref="J258:N258"/>
    <mergeCell ref="J246:N246"/>
    <mergeCell ref="J247:N247"/>
    <mergeCell ref="J251:N251"/>
    <mergeCell ref="J252:N252"/>
    <mergeCell ref="J253:N253"/>
    <mergeCell ref="J297:N297"/>
    <mergeCell ref="J299:N299"/>
    <mergeCell ref="A264:A265"/>
    <mergeCell ref="B264:B265"/>
    <mergeCell ref="C264:C265"/>
    <mergeCell ref="D264:D265"/>
    <mergeCell ref="J263:N263"/>
    <mergeCell ref="J264:N264"/>
    <mergeCell ref="J265:N265"/>
    <mergeCell ref="A293:A295"/>
    <mergeCell ref="B293:B295"/>
    <mergeCell ref="C293:C295"/>
    <mergeCell ref="D293:D295"/>
    <mergeCell ref="J293:N293"/>
    <mergeCell ref="J295:N295"/>
    <mergeCell ref="J294:N294"/>
    <mergeCell ref="J282:N282"/>
    <mergeCell ref="J287:N287"/>
    <mergeCell ref="J288:N288"/>
    <mergeCell ref="J276:N276"/>
    <mergeCell ref="J279:N279"/>
    <mergeCell ref="J280:N280"/>
    <mergeCell ref="J281:N281"/>
    <mergeCell ref="J278:N278"/>
    <mergeCell ref="A310:A311"/>
    <mergeCell ref="B310:B311"/>
    <mergeCell ref="C310:C311"/>
    <mergeCell ref="D310:D311"/>
    <mergeCell ref="J310:N310"/>
    <mergeCell ref="J311:N311"/>
    <mergeCell ref="A316:A318"/>
    <mergeCell ref="J320:N320"/>
    <mergeCell ref="J322:N322"/>
    <mergeCell ref="J319:N319"/>
    <mergeCell ref="J321:N321"/>
    <mergeCell ref="J313:N313"/>
    <mergeCell ref="J314:N314"/>
    <mergeCell ref="J315:N315"/>
    <mergeCell ref="J316:N316"/>
    <mergeCell ref="J317:N317"/>
    <mergeCell ref="J318:N318"/>
    <mergeCell ref="M447:P448"/>
    <mergeCell ref="M453:P454"/>
    <mergeCell ref="U42:U43"/>
    <mergeCell ref="T42:T43"/>
    <mergeCell ref="J62:N62"/>
    <mergeCell ref="U59:U61"/>
    <mergeCell ref="T59:T61"/>
    <mergeCell ref="S59:S61"/>
    <mergeCell ref="R59:R61"/>
    <mergeCell ref="Q59:Q61"/>
    <mergeCell ref="P59:P61"/>
    <mergeCell ref="S42:S43"/>
    <mergeCell ref="J298:N298"/>
    <mergeCell ref="J300:N300"/>
    <mergeCell ref="J301:N301"/>
    <mergeCell ref="J290:N290"/>
    <mergeCell ref="J291:N291"/>
    <mergeCell ref="J292:N292"/>
    <mergeCell ref="J296:N296"/>
    <mergeCell ref="J283:N283"/>
    <mergeCell ref="J284:N284"/>
    <mergeCell ref="J285:N285"/>
    <mergeCell ref="J286:N286"/>
    <mergeCell ref="J289:N289"/>
  </mergeCells>
  <pageMargins left="0.98425196850393704" right="0.98425196850393704" top="0.98425196850393704" bottom="0.98425196850393704" header="0.51181102362204722" footer="0.51181102362204722"/>
  <pageSetup paperSize="8" fitToHeight="0" orientation="landscape" r:id="rId1"/>
  <headerFooter alignWithMargins="0">
    <oddHeader xml:space="preserve">&amp;C&amp;"Arial,Fett"&amp;8Anlage 3&amp;"Arial,Standard" Raumverzeichnis Glasreinigung zum Reinigungsvertrag vom              .2025 zwischen der Firma  und dem Bezirk Oberfranken 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Raumverz. Glasreinigung</vt:lpstr>
    </vt:vector>
  </TitlesOfParts>
  <Company>HECTAS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Weissig</dc:creator>
  <cp:lastModifiedBy>Gold Andre</cp:lastModifiedBy>
  <cp:lastPrinted>2025-05-13T08:46:13Z</cp:lastPrinted>
  <dcterms:created xsi:type="dcterms:W3CDTF">2009-10-05T12:14:26Z</dcterms:created>
  <dcterms:modified xsi:type="dcterms:W3CDTF">2025-05-16T10:13:33Z</dcterms:modified>
</cp:coreProperties>
</file>