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920" yWindow="-120" windowWidth="29040" windowHeight="15840" tabRatio="800" firstSheet="1" activeTab="6"/>
  </bookViews>
  <sheets>
    <sheet name="Lookup" sheetId="3" state="hidden" r:id="rId1"/>
    <sheet name="Deckblatt" sheetId="115" r:id="rId2"/>
    <sheet name="Service Zeiten" sheetId="114" r:id="rId3"/>
    <sheet name="Service Level Klassen" sheetId="111" r:id="rId4"/>
    <sheet name="Service Level Matrix" sheetId="105" r:id="rId5"/>
    <sheet name="Service Level Beschreibungen" sheetId="38" r:id="rId6"/>
    <sheet name="Service Level Credits" sheetId="108" r:id="rId7"/>
  </sheets>
  <definedNames>
    <definedName name="_xlnm._FilterDatabase" localSheetId="5" hidden="1">'Service Level Beschreibungen'!$B$6:$L$6</definedName>
    <definedName name="_xlnm._FilterDatabase" localSheetId="4" hidden="1">'Service Level Matrix'!$A$5:$M$21</definedName>
    <definedName name="AtRiskPercentage">'Service Level Credits'!$D$6</definedName>
    <definedName name="dfadf" hidden="1">{"report102",#N/A,FALSE,"102"}</definedName>
    <definedName name="dkibid" hidden="1">{"REPORT101",#N/A,FALSE,"101 &amp; 111"}</definedName>
    <definedName name="_xlnm.Print_Area" localSheetId="5">'Service Level Beschreibungen'!$A$1:$E$671</definedName>
    <definedName name="_xlnm.Print_Area" localSheetId="3">'Service Level Klassen'!$A$1:$AC$45</definedName>
    <definedName name="_xlnm.Print_Area" localSheetId="4">'Service Level Matrix'!$A$1:$M$52</definedName>
    <definedName name="_xlnm.Print_Area" localSheetId="2">'Service Zeiten'!$A$1:$G$22</definedName>
    <definedName name="ii" hidden="1">{"REPORT100",#N/A,FALSE,"100 &amp; 110"}</definedName>
    <definedName name="ISG" hidden="1">{"REPORT100",#N/A,FALSE,"100 &amp; 110"}</definedName>
    <definedName name="kbid" hidden="1">{"PRICE",#N/A,FALSE,"PRICE VAR"}</definedName>
    <definedName name="kdibm" hidden="1">{"REPORT100",#N/A,FALSE,"100 &amp; 110"}</definedName>
    <definedName name="kibmb" hidden="1">{"MFG COGS",#N/A,FALSE,"MFG COGS";"MFGCOGS ESTIMATES",#N/A,FALSE,"MFG COGS"}</definedName>
    <definedName name="kiby\" hidden="1">{"JOBCOGS",#N/A,FALSE,"JOB COGS";"JOBHIST",#N/A,FALSE,"JOB COGS"}</definedName>
    <definedName name="kim" hidden="1">{"CONSOL",#N/A,FALSE,"CONSOLIDATION"}</definedName>
    <definedName name="kimb" hidden="1">{"EXCH HIST",#N/A,FALSE,"EXCHANGE VAR";"RATES",#N/A,FALSE,"EXCHANGE VAR"}</definedName>
    <definedName name="kimbmb" hidden="1">{"MFGVAR",#N/A,FALSE,"MFG VAR"}</definedName>
    <definedName name="kodak" hidden="1">{"REPORT100",#N/A,FALSE,"100 &amp; 110"}</definedName>
    <definedName name="kodakrjs" hidden="1">{"MFG COGS",#N/A,FALSE,"MFG COGS";"MFGCOGS ESTIMATES",#N/A,FALSE,"MFG COGS"}</definedName>
    <definedName name="ListAttributeValues_DE" hidden="1">#REF!</definedName>
    <definedName name="ListAttributeValues_DEU" hidden="1">#REF!</definedName>
    <definedName name="mmm" hidden="1">{"REPORT101",#N/A,FALSE,"101 &amp; 111"}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11" l="1"/>
  <c r="L42" i="105"/>
  <c r="B312" i="38" l="1"/>
  <c r="D312" i="38"/>
  <c r="D540" i="38"/>
  <c r="B540" i="38"/>
  <c r="B559" i="38"/>
  <c r="D559" i="38"/>
  <c r="D521" i="38"/>
  <c r="B521" i="38"/>
  <c r="D502" i="38"/>
  <c r="B502" i="38"/>
  <c r="D483" i="38"/>
  <c r="B483" i="38"/>
  <c r="D654" i="38"/>
  <c r="B654" i="38"/>
  <c r="D635" i="38"/>
  <c r="B635" i="38"/>
  <c r="D616" i="38"/>
  <c r="B616" i="38"/>
  <c r="B597" i="38"/>
  <c r="D578" i="38"/>
  <c r="B578" i="38"/>
  <c r="D464" i="38"/>
  <c r="B464" i="38"/>
  <c r="D445" i="38"/>
  <c r="B445" i="38"/>
  <c r="D426" i="38"/>
  <c r="B426" i="38"/>
  <c r="D407" i="38"/>
  <c r="B407" i="38"/>
  <c r="D388" i="38"/>
  <c r="B388" i="38"/>
  <c r="D369" i="38"/>
  <c r="B369" i="38"/>
  <c r="D350" i="38"/>
  <c r="B350" i="38"/>
  <c r="G20" i="111" l="1"/>
  <c r="D331" i="38"/>
  <c r="B331" i="38"/>
  <c r="G6" i="111"/>
  <c r="D43" i="38" l="1"/>
  <c r="B43" i="38"/>
  <c r="D24" i="38"/>
  <c r="B24" i="38"/>
  <c r="D225" i="38" l="1"/>
  <c r="D221" i="38"/>
  <c r="D206" i="38"/>
  <c r="D202" i="38"/>
  <c r="D187" i="38"/>
  <c r="D183" i="38"/>
  <c r="D168" i="38"/>
  <c r="D164" i="38"/>
  <c r="D149" i="38"/>
  <c r="D145" i="38"/>
  <c r="D130" i="38"/>
  <c r="D126" i="38"/>
  <c r="D111" i="38"/>
  <c r="D107" i="38"/>
  <c r="D92" i="38"/>
  <c r="D88" i="38"/>
  <c r="D216" i="38"/>
  <c r="B216" i="38"/>
  <c r="B274" i="38"/>
  <c r="D140" i="38"/>
  <c r="B140" i="38"/>
  <c r="D121" i="38"/>
  <c r="B121" i="38"/>
  <c r="D102" i="38"/>
  <c r="B102" i="38"/>
  <c r="G9" i="111"/>
  <c r="G8" i="111"/>
  <c r="G7" i="111"/>
  <c r="D5" i="38" l="1"/>
  <c r="D64" i="38"/>
  <c r="D83" i="38"/>
  <c r="D159" i="38"/>
  <c r="D178" i="38"/>
  <c r="D197" i="38"/>
  <c r="D235" i="38"/>
  <c r="D255" i="38"/>
  <c r="D274" i="38"/>
  <c r="D293" i="38"/>
  <c r="B293" i="38"/>
  <c r="B235" i="38" l="1"/>
  <c r="B5" i="38"/>
  <c r="G14" i="111"/>
  <c r="D12" i="108" l="1"/>
  <c r="L20" i="111"/>
  <c r="G12" i="111"/>
  <c r="G11" i="111"/>
  <c r="Q20" i="111"/>
  <c r="V20" i="111"/>
  <c r="AA20" i="111"/>
  <c r="G13" i="111"/>
  <c r="D11" i="108" l="1"/>
  <c r="B178" i="38"/>
  <c r="B197" i="38" l="1"/>
  <c r="B255" i="38"/>
  <c r="B159" i="38"/>
  <c r="B83" i="38" l="1"/>
  <c r="B64" i="38"/>
  <c r="D13" i="108"/>
</calcChain>
</file>

<file path=xl/sharedStrings.xml><?xml version="1.0" encoding="utf-8"?>
<sst xmlns="http://schemas.openxmlformats.org/spreadsheetml/2006/main" count="1566" uniqueCount="353">
  <si>
    <t>Dropdown</t>
  </si>
  <si>
    <t>ReferencedSheets</t>
  </si>
  <si>
    <t>3-B - 2.1 X-Functional</t>
  </si>
  <si>
    <t>3-B - 2.2.1 MS1</t>
  </si>
  <si>
    <t>3-B - 2.2.2 MS2</t>
  </si>
  <si>
    <t>3-B - 2.2.3 MS3</t>
  </si>
  <si>
    <t>3-B - 2.2.5 MS5</t>
  </si>
  <si>
    <t>3-B - 7 Reporting</t>
  </si>
  <si>
    <t>01-04 Service Levels</t>
  </si>
  <si>
    <t>Bereitstellung von Arbeitsplatzlösungen</t>
  </si>
  <si>
    <t>der</t>
  </si>
  <si>
    <t>BARMER</t>
  </si>
  <si>
    <t>Servicezeiten</t>
  </si>
  <si>
    <t>Die folgende Tabelle definiert die Servicezeiten, in denen:</t>
  </si>
  <si>
    <t>(1)</t>
  </si>
  <si>
    <r>
      <t>die</t>
    </r>
    <r>
      <rPr>
        <b/>
        <sz val="11"/>
        <rFont val="Arial"/>
        <family val="2"/>
      </rPr>
      <t xml:space="preserve"> </t>
    </r>
    <r>
      <rPr>
        <b/>
        <i/>
        <sz val="11"/>
        <rFont val="Arial"/>
        <family val="2"/>
      </rPr>
      <t>Service Level Performance</t>
    </r>
    <r>
      <rPr>
        <sz val="11"/>
        <color theme="1"/>
        <rFont val="Arial"/>
        <family val="2"/>
      </rPr>
      <t xml:space="preserve"> gemessen und dokumentiert wird</t>
    </r>
  </si>
  <si>
    <t>(2)</t>
  </si>
  <si>
    <r>
      <t>die</t>
    </r>
    <r>
      <rPr>
        <b/>
        <sz val="11"/>
        <rFont val="Arial"/>
        <family val="2"/>
      </rPr>
      <t xml:space="preserve"> Servicelieferung</t>
    </r>
    <r>
      <rPr>
        <sz val="11"/>
        <color theme="1"/>
        <rFont val="Arial"/>
        <family val="2"/>
      </rPr>
      <t xml:space="preserve"> wie Entwicklung, Maintenence, Betrieb und Support durchgeführt wird.</t>
    </r>
  </si>
  <si>
    <t>Typ</t>
  </si>
  <si>
    <t>Definition</t>
  </si>
  <si>
    <t>24x7</t>
  </si>
  <si>
    <r>
      <t>Dieses Messfenster wird für die Serviceerbringung während der lokalen Auftraggeberzeiten verwendet. Das Messfenster beinhaltet</t>
    </r>
    <r>
      <rPr>
        <b/>
        <sz val="11"/>
        <color theme="1"/>
        <rFont val="Arial"/>
        <family val="2"/>
      </rPr>
      <t xml:space="preserve"> vierundzwanzig (24)</t>
    </r>
    <r>
      <rPr>
        <sz val="11"/>
        <color theme="1"/>
        <rFont val="Arial"/>
        <family val="2"/>
      </rPr>
      <t xml:space="preserve"> aufeinander folgende lokale Stunden an </t>
    </r>
    <r>
      <rPr>
        <b/>
        <sz val="11"/>
        <color theme="1"/>
        <rFont val="Arial"/>
        <family val="2"/>
      </rPr>
      <t>sieben (7)</t>
    </r>
    <r>
      <rPr>
        <sz val="11"/>
        <color theme="1"/>
        <rFont val="Arial"/>
        <family val="2"/>
      </rPr>
      <t xml:space="preserve"> aufeinander folgenden Tagen von Montag 00:00 Uhr (CET) bis Sonntag 24:00 Uhr (CET).</t>
    </r>
  </si>
  <si>
    <t>Hx6</t>
  </si>
  <si>
    <r>
      <t xml:space="preserve">Dieses Messfenster wird für die Serviceerbringung während der lokalen </t>
    </r>
    <r>
      <rPr>
        <i/>
        <sz val="11"/>
        <color rgb="FF000000"/>
        <rFont val="Arial"/>
        <family val="2"/>
      </rPr>
      <t>Auftraggeber</t>
    </r>
    <r>
      <rPr>
        <sz val="11"/>
        <color rgb="FF000000"/>
        <rFont val="Arial"/>
        <family val="2"/>
      </rPr>
      <t xml:space="preserve"> Arbeitszeiten verwendet. Das Messfenster beinhaltet aufeinander folgende lokale Stunden innerhalb der Geschäftszeiten an sechs (6) aufeinander folgenden Tagen von Montag bis Samstag. Die Zeitintervalle für die lokalen Stunden an den Tagen sind wie folgt vorgegeben:
</t>
    </r>
    <r>
      <rPr>
        <b/>
        <sz val="11"/>
        <color rgb="FF000000"/>
        <rFont val="Arial"/>
        <family val="2"/>
      </rPr>
      <t xml:space="preserve">  Montag - Freitag: 6:45 Uhr - 20:15 Uhr
  Samstag: 6:45 Uhr - 14:00 Uhr</t>
    </r>
  </si>
  <si>
    <t>10x5</t>
  </si>
  <si>
    <r>
      <t xml:space="preserve">Dieses Messfenster wird für die Serviceerbringung während der lokalen </t>
    </r>
    <r>
      <rPr>
        <i/>
        <sz val="11"/>
        <color rgb="FF000000"/>
        <rFont val="Arial"/>
        <family val="2"/>
      </rPr>
      <t>Auftraggeber</t>
    </r>
    <r>
      <rPr>
        <sz val="11"/>
        <color rgb="FF000000"/>
        <rFont val="Arial"/>
        <family val="2"/>
      </rPr>
      <t xml:space="preserve"> Arbeitszeiten verwendet. Das Messfenster beinhaltet </t>
    </r>
    <r>
      <rPr>
        <b/>
        <sz val="11"/>
        <color rgb="FF000000"/>
        <rFont val="Arial"/>
        <family val="2"/>
      </rPr>
      <t>zehn (10)</t>
    </r>
    <r>
      <rPr>
        <sz val="11"/>
        <color rgb="FF000000"/>
        <rFont val="Arial"/>
        <family val="2"/>
      </rPr>
      <t xml:space="preserve"> aufeinander folgende lokale Stunden zwischen 08:00 (CET) und 18:00 (CET) innerhalb der Geschäftszeiten an </t>
    </r>
    <r>
      <rPr>
        <b/>
        <sz val="11"/>
        <color rgb="FF000000"/>
        <rFont val="Arial"/>
        <family val="2"/>
      </rPr>
      <t xml:space="preserve">fünf (5) </t>
    </r>
    <r>
      <rPr>
        <sz val="11"/>
        <color rgb="FF000000"/>
        <rFont val="Arial"/>
        <family val="2"/>
      </rPr>
      <t>aufeinander folgenden Tagen von Montag bis Freitag.</t>
    </r>
  </si>
  <si>
    <r>
      <rPr>
        <b/>
        <sz val="11"/>
        <color rgb="FF000000"/>
        <rFont val="Arial"/>
        <family val="2"/>
      </rPr>
      <t>Alle Änderungsbedarfe</t>
    </r>
    <r>
      <rPr>
        <sz val="11"/>
        <color rgb="FF000000"/>
        <rFont val="Arial"/>
        <family val="2"/>
      </rPr>
      <t xml:space="preserve"> an den eingesetzten Systemen des </t>
    </r>
    <r>
      <rPr>
        <i/>
        <sz val="11"/>
        <color rgb="FF000000"/>
        <rFont val="Arial"/>
        <family val="2"/>
      </rPr>
      <t>Auftraggebers</t>
    </r>
    <r>
      <rPr>
        <sz val="11"/>
        <color rgb="FF000000"/>
        <rFont val="Arial"/>
        <family val="2"/>
      </rPr>
      <t xml:space="preserve"> (u.a. auf Grund von Hardware-Wartung, Hersteller Patches und Updates) werden an das </t>
    </r>
    <r>
      <rPr>
        <b/>
        <sz val="11"/>
        <color rgb="FF000000"/>
        <rFont val="Arial"/>
        <family val="2"/>
      </rPr>
      <t xml:space="preserve">Change Management des </t>
    </r>
    <r>
      <rPr>
        <b/>
        <i/>
        <sz val="11"/>
        <color rgb="FF000000"/>
        <rFont val="Arial"/>
        <family val="2"/>
      </rPr>
      <t>Auftraggebers</t>
    </r>
    <r>
      <rPr>
        <b/>
        <sz val="11"/>
        <color rgb="FF000000"/>
        <rFont val="Arial"/>
        <family val="2"/>
      </rPr>
      <t xml:space="preserve"> in Form eines aussagefähigen Request for Change (RfC) kommuniziert. </t>
    </r>
    <r>
      <rPr>
        <sz val="11"/>
        <color rgb="FF000000"/>
        <rFont val="Arial"/>
        <family val="2"/>
      </rPr>
      <t xml:space="preserve">Die Installation erfolgt nach der vom </t>
    </r>
    <r>
      <rPr>
        <b/>
        <i/>
        <sz val="11"/>
        <color rgb="FF000000"/>
        <rFont val="Arial"/>
        <family val="2"/>
      </rPr>
      <t>Auftraggeber</t>
    </r>
    <r>
      <rPr>
        <b/>
        <sz val="11"/>
        <color rgb="FF000000"/>
        <rFont val="Arial"/>
        <family val="2"/>
      </rPr>
      <t xml:space="preserve"> erteilten Freigabe</t>
    </r>
    <r>
      <rPr>
        <sz val="11"/>
        <color rgb="FF000000"/>
        <rFont val="Arial"/>
        <family val="2"/>
      </rPr>
      <t xml:space="preserve">, sofern dies in Anlage </t>
    </r>
    <r>
      <rPr>
        <b/>
        <sz val="11"/>
        <color rgb="FF000000"/>
        <rFont val="Arial"/>
        <family val="2"/>
      </rPr>
      <t>01-02-01 Service Katalog</t>
    </r>
    <r>
      <rPr>
        <sz val="11"/>
        <color rgb="FF000000"/>
        <rFont val="Arial"/>
        <family val="2"/>
      </rPr>
      <t xml:space="preserve"> oder Anlage </t>
    </r>
    <r>
      <rPr>
        <b/>
        <sz val="11"/>
        <color rgb="FF000000"/>
        <rFont val="Arial"/>
        <family val="2"/>
      </rPr>
      <t>02-09 Auftraggeber Richtlinien</t>
    </r>
    <r>
      <rPr>
        <sz val="11"/>
        <color rgb="FF000000"/>
        <rFont val="Arial"/>
        <family val="2"/>
      </rPr>
      <t xml:space="preserve"> nicht anders definiert ist. </t>
    </r>
  </si>
  <si>
    <r>
      <rPr>
        <b/>
        <sz val="11"/>
        <color rgb="FF000000"/>
        <rFont val="Arial"/>
        <family val="2"/>
      </rPr>
      <t>Patches und Updates</t>
    </r>
    <r>
      <rPr>
        <sz val="11"/>
        <color rgb="FF000000"/>
        <rFont val="Arial"/>
        <family val="2"/>
      </rPr>
      <t xml:space="preserve"> werden auch außerhalb der Service Zeiten installiert. Die Installationstermine werden mit dem </t>
    </r>
    <r>
      <rPr>
        <i/>
        <sz val="11"/>
        <color rgb="FF000000"/>
        <rFont val="Arial"/>
        <family val="2"/>
      </rPr>
      <t>Auftraggeber</t>
    </r>
    <r>
      <rPr>
        <sz val="11"/>
        <color rgb="FF000000"/>
        <rFont val="Arial"/>
        <family val="2"/>
      </rPr>
      <t xml:space="preserve"> abgestimmt.</t>
    </r>
  </si>
  <si>
    <r>
      <t xml:space="preserve">Der </t>
    </r>
    <r>
      <rPr>
        <b/>
        <i/>
        <sz val="11"/>
        <color rgb="FF000000"/>
        <rFont val="Arial"/>
        <family val="2"/>
      </rPr>
      <t>Auftragnehmer</t>
    </r>
    <r>
      <rPr>
        <sz val="11"/>
        <color rgb="FF000000"/>
        <rFont val="Arial"/>
        <family val="2"/>
      </rPr>
      <t xml:space="preserve"> wird die vom </t>
    </r>
    <r>
      <rPr>
        <b/>
        <i/>
        <sz val="11"/>
        <color rgb="FF000000"/>
        <rFont val="Arial"/>
        <family val="2"/>
      </rPr>
      <t>Auftraggeber</t>
    </r>
    <r>
      <rPr>
        <sz val="11"/>
        <color rgb="FF000000"/>
        <rFont val="Arial"/>
        <family val="2"/>
      </rPr>
      <t xml:space="preserve"> definierten konkreten Messfenster im </t>
    </r>
    <r>
      <rPr>
        <i/>
        <sz val="11"/>
        <color rgb="FF000000"/>
        <rFont val="Arial"/>
        <family val="2"/>
      </rPr>
      <t xml:space="preserve">Service Management und Governance Handbuch </t>
    </r>
    <r>
      <rPr>
        <sz val="11"/>
        <color rgb="FF000000"/>
        <rFont val="Arial"/>
        <family val="2"/>
      </rPr>
      <t>dokumentieren.</t>
    </r>
  </si>
  <si>
    <r>
      <rPr>
        <b/>
        <sz val="11"/>
        <color theme="1"/>
        <rFont val="Arial"/>
        <family val="2"/>
      </rPr>
      <t>Wartungsfenster</t>
    </r>
    <r>
      <rPr>
        <sz val="11"/>
        <color theme="1"/>
        <rFont val="Arial"/>
        <family val="2"/>
      </rPr>
      <t xml:space="preserve"> beginnen frühestens jeweils eine (1) Stunde nach Beendigung der Servicezeit des jeweiligen Service und enden eine (1) Stunde vor Beginn der jeweiligen Servicezeit. </t>
    </r>
  </si>
  <si>
    <r>
      <t xml:space="preserve">Der </t>
    </r>
    <r>
      <rPr>
        <i/>
        <sz val="11"/>
        <rFont val="Arial"/>
        <family val="2"/>
      </rPr>
      <t>Auftragnehmer</t>
    </r>
    <r>
      <rPr>
        <sz val="11"/>
        <rFont val="Arial"/>
        <family val="2"/>
      </rPr>
      <t xml:space="preserve"> kann nach Abstimmung mit dem </t>
    </r>
    <r>
      <rPr>
        <i/>
        <sz val="11"/>
        <rFont val="Arial"/>
        <family val="2"/>
      </rPr>
      <t>Auftraggeber</t>
    </r>
    <r>
      <rPr>
        <sz val="11"/>
        <rFont val="Arial"/>
        <family val="2"/>
      </rPr>
      <t xml:space="preserve"> abweichende Wartungen durchführen. Alle Wartungsfenster müssen in den operativen Governancegremien abgestimmt und protokolliert werden.</t>
    </r>
  </si>
  <si>
    <r>
      <rPr>
        <b/>
        <sz val="11"/>
        <color rgb="FF000000"/>
        <rFont val="Arial"/>
        <family val="2"/>
      </rPr>
      <t xml:space="preserve">Vom </t>
    </r>
    <r>
      <rPr>
        <i/>
        <sz val="11"/>
        <color rgb="FF000000"/>
        <rFont val="Arial"/>
        <family val="2"/>
      </rPr>
      <t>Auftragnehmer</t>
    </r>
    <r>
      <rPr>
        <b/>
        <sz val="11"/>
        <color rgb="FF000000"/>
        <rFont val="Arial"/>
        <family val="2"/>
      </rPr>
      <t xml:space="preserve"> ist ein Ansprechpartner</t>
    </r>
    <r>
      <rPr>
        <sz val="11"/>
        <color rgb="FF000000"/>
        <rFont val="Arial"/>
        <family val="2"/>
      </rPr>
      <t xml:space="preserve"> (Rolle)</t>
    </r>
    <r>
      <rPr>
        <b/>
        <sz val="11"/>
        <color rgb="FF000000"/>
        <rFont val="Arial"/>
        <family val="2"/>
      </rPr>
      <t xml:space="preserve"> </t>
    </r>
    <r>
      <rPr>
        <sz val="11"/>
        <color rgb="FF000000"/>
        <rFont val="Arial"/>
        <family val="2"/>
      </rPr>
      <t xml:space="preserve">zu benennen und bereitzustellen, der dem </t>
    </r>
    <r>
      <rPr>
        <i/>
        <sz val="11"/>
        <color rgb="FF000000"/>
        <rFont val="Arial"/>
        <family val="2"/>
      </rPr>
      <t>Auftraggeber</t>
    </r>
    <r>
      <rPr>
        <sz val="11"/>
        <color rgb="FF000000"/>
        <rFont val="Arial"/>
        <family val="2"/>
      </rPr>
      <t xml:space="preserve"> jederzeit (24x7) zur Verfügung steht. </t>
    </r>
  </si>
  <si>
    <t xml:space="preserve">Dieser Ansprechpartner ist u.a. für die Aufnahme des Incidents und die Koordination der Incident Lösung zuständig.
</t>
  </si>
  <si>
    <t>Incident Lösungsklassen</t>
  </si>
  <si>
    <t>Incident Lösungsklasse 1 (IK1)</t>
  </si>
  <si>
    <r>
      <rPr>
        <b/>
        <sz val="11"/>
        <rFont val="Arial"/>
        <family val="2"/>
      </rPr>
      <t>Service Level</t>
    </r>
    <r>
      <rPr>
        <b/>
        <sz val="11"/>
        <color theme="1"/>
        <rFont val="Arial"/>
        <family val="2"/>
      </rPr>
      <t xml:space="preserve"> Typen</t>
    </r>
  </si>
  <si>
    <t>Spezifikationsgrenze</t>
  </si>
  <si>
    <t>Service Level Target</t>
  </si>
  <si>
    <t>At-Risk Pool Allokation</t>
  </si>
  <si>
    <t>Rechnungs-anteil</t>
  </si>
  <si>
    <t>Service Zeit Typ</t>
  </si>
  <si>
    <r>
      <rPr>
        <b/>
        <sz val="11"/>
        <rFont val="Arial"/>
        <family val="2"/>
      </rPr>
      <t>Incident</t>
    </r>
    <r>
      <rPr>
        <b/>
        <sz val="11"/>
        <color theme="1"/>
        <rFont val="Arial"/>
        <family val="2"/>
      </rPr>
      <t xml:space="preserve"> Reaktionszeit (P1)</t>
    </r>
  </si>
  <si>
    <t>SL.PO.RZ.1</t>
  </si>
  <si>
    <t xml:space="preserve"> 15 Minuten</t>
  </si>
  <si>
    <r>
      <t xml:space="preserve">Service Zeit </t>
    </r>
    <r>
      <rPr>
        <sz val="11"/>
        <color theme="1"/>
        <rFont val="Arial"/>
        <family val="2"/>
      </rPr>
      <t>= gemäß Service Variante im Service Katalog</t>
    </r>
  </si>
  <si>
    <r>
      <rPr>
        <b/>
        <sz val="11"/>
        <rFont val="Arial"/>
        <family val="2"/>
      </rPr>
      <t>Incident</t>
    </r>
    <r>
      <rPr>
        <b/>
        <sz val="11"/>
        <color theme="1"/>
        <rFont val="Arial"/>
        <family val="2"/>
      </rPr>
      <t xml:space="preserve"> Reaktionszeit (P2)</t>
    </r>
  </si>
  <si>
    <t>SL.PO.RZ.2</t>
  </si>
  <si>
    <t>30 Minuten</t>
  </si>
  <si>
    <r>
      <rPr>
        <b/>
        <sz val="11"/>
        <rFont val="Arial"/>
        <family val="2"/>
      </rPr>
      <t>Incident</t>
    </r>
    <r>
      <rPr>
        <b/>
        <sz val="11"/>
        <color theme="1"/>
        <rFont val="Arial"/>
        <family val="2"/>
      </rPr>
      <t xml:space="preserve"> Reaktionszeit (P3)</t>
    </r>
  </si>
  <si>
    <t>SL.PO.RZ.3</t>
  </si>
  <si>
    <t>60 Minuten</t>
  </si>
  <si>
    <r>
      <rPr>
        <b/>
        <sz val="11"/>
        <rFont val="Arial"/>
        <family val="2"/>
      </rPr>
      <t>Incident</t>
    </r>
    <r>
      <rPr>
        <b/>
        <sz val="11"/>
        <color theme="1"/>
        <rFont val="Arial"/>
        <family val="2"/>
      </rPr>
      <t xml:space="preserve"> Reaktionszeit (P4)</t>
    </r>
  </si>
  <si>
    <t>SL.PO.RZ.4</t>
  </si>
  <si>
    <t xml:space="preserve"> 240 Minuten</t>
  </si>
  <si>
    <r>
      <rPr>
        <b/>
        <sz val="11"/>
        <rFont val="Arial"/>
        <family val="2"/>
      </rPr>
      <t>Incident</t>
    </r>
    <r>
      <rPr>
        <b/>
        <sz val="11"/>
        <color theme="1"/>
        <rFont val="Arial"/>
        <family val="2"/>
      </rPr>
      <t xml:space="preserve"> Lösungszeit (P1)</t>
    </r>
  </si>
  <si>
    <t>SL.PO.LZ.1</t>
  </si>
  <si>
    <t>4 Stunden</t>
  </si>
  <si>
    <r>
      <t>Service Zeit</t>
    </r>
    <r>
      <rPr>
        <sz val="11"/>
        <color theme="1"/>
        <rFont val="Arial"/>
        <family val="2"/>
      </rPr>
      <t xml:space="preserve"> = 24x7</t>
    </r>
  </si>
  <si>
    <r>
      <rPr>
        <b/>
        <sz val="11"/>
        <rFont val="Arial"/>
        <family val="2"/>
      </rPr>
      <t>Incident</t>
    </r>
    <r>
      <rPr>
        <b/>
        <sz val="11"/>
        <color theme="1"/>
        <rFont val="Arial"/>
        <family val="2"/>
      </rPr>
      <t xml:space="preserve"> Lösungszeit (P2)</t>
    </r>
  </si>
  <si>
    <t>SL.PO.LZ.2</t>
  </si>
  <si>
    <t>8 Stunden</t>
  </si>
  <si>
    <t>Incident Lösungszeit (P3)</t>
  </si>
  <si>
    <t>SL.PO.LZ.3</t>
  </si>
  <si>
    <t>48 Stunden</t>
  </si>
  <si>
    <t>Incident Lösungszeit (P4)</t>
  </si>
  <si>
    <t>SL.PO.LZ.4</t>
  </si>
  <si>
    <t>96 Stunden</t>
  </si>
  <si>
    <t>Service Verfügbarkeitsklassen</t>
  </si>
  <si>
    <t>Basis</t>
  </si>
  <si>
    <t>Bronze</t>
  </si>
  <si>
    <t>Silber</t>
  </si>
  <si>
    <t>Gold</t>
  </si>
  <si>
    <t>Diamant</t>
  </si>
  <si>
    <t>Service
zeit</t>
  </si>
  <si>
    <t>Service Verfügbarkeit</t>
  </si>
  <si>
    <t>n/a</t>
  </si>
  <si>
    <t>Zulässige Disaster Recovery Klassen</t>
  </si>
  <si>
    <r>
      <t xml:space="preserve">Kombinationsmöglichkeiten mit DR-Klassen:
</t>
    </r>
    <r>
      <rPr>
        <sz val="11"/>
        <color theme="1"/>
        <rFont val="Arial"/>
        <family val="2"/>
      </rPr>
      <t>(Gilt nicht für non-Prod Systeme)</t>
    </r>
  </si>
  <si>
    <t>DR1, DR2</t>
  </si>
  <si>
    <t>DR1, DR2, DR3</t>
  </si>
  <si>
    <t>DR2, DR3, DR4</t>
  </si>
  <si>
    <t>DR3, DR4, DR5</t>
  </si>
  <si>
    <t>DR4, DR5</t>
  </si>
  <si>
    <t>Disaster Recovery Klassen</t>
  </si>
  <si>
    <t>DR1</t>
  </si>
  <si>
    <t>DR2</t>
  </si>
  <si>
    <t>DR3</t>
  </si>
  <si>
    <t>DR4</t>
  </si>
  <si>
    <t>DR5</t>
  </si>
  <si>
    <t>Wiederherstellungszeiten:</t>
  </si>
  <si>
    <r>
      <t xml:space="preserve">Recovery Time Objective (RTO) </t>
    </r>
    <r>
      <rPr>
        <sz val="11"/>
        <color rgb="FF000000"/>
        <rFont val="Arial"/>
        <family val="2"/>
      </rPr>
      <t>im Not-, Krisen- oder Katastrophen-Fall</t>
    </r>
  </si>
  <si>
    <t xml:space="preserve"> ≤ 30 Kalendertage</t>
  </si>
  <si>
    <t xml:space="preserve"> ≤ 10 Arbeitstage</t>
  </si>
  <si>
    <t xml:space="preserve"> ≤ 6 Kalendertage und 12 Stunden</t>
  </si>
  <si>
    <t xml:space="preserve"> ≤ 2 Kalendertage und 12 Stunden</t>
  </si>
  <si>
    <t xml:space="preserve"> ≤ 12 Stunden</t>
  </si>
  <si>
    <t>Recovery Point Objective (RPO)</t>
  </si>
  <si>
    <t xml:space="preserve"> ≤ 24 Stunden</t>
  </si>
  <si>
    <t xml:space="preserve"> ≤ 60 Minuten</t>
  </si>
  <si>
    <t>≤ 60 Sekunden</t>
  </si>
  <si>
    <t>Schutzmaßnahmen</t>
  </si>
  <si>
    <t>Single Site</t>
  </si>
  <si>
    <t>Single Site mit Schutz (Brandabschnitt) oder Dual Site</t>
  </si>
  <si>
    <t>Dual Site</t>
  </si>
  <si>
    <t>Abstände zwischen Rechenzentren</t>
  </si>
  <si>
    <t>entfällt</t>
  </si>
  <si>
    <t>entfällt bei Single Site, bei Dual Site 5km - 30km</t>
  </si>
  <si>
    <t>5km - 30km</t>
  </si>
  <si>
    <t>Remote-Backup</t>
  </si>
  <si>
    <t>nur, falls durch Auftraggeber zusätzlich angefordert</t>
  </si>
  <si>
    <t>Remote-Backup (Entfernung &gt; 200 km)</t>
  </si>
  <si>
    <t>Zusammenfassung AT-Risk Pool Allokation</t>
  </si>
  <si>
    <t>Maximale At-Risk Pool Zuordnung</t>
  </si>
  <si>
    <t>Bemerkungen:</t>
  </si>
  <si>
    <r>
      <t xml:space="preserve">(1) Für jede </t>
    </r>
    <r>
      <rPr>
        <b/>
        <sz val="11"/>
        <color rgb="FF000000"/>
        <rFont val="Arial"/>
        <family val="2"/>
      </rPr>
      <t>Service</t>
    </r>
    <r>
      <rPr>
        <sz val="11"/>
        <color rgb="FF000000"/>
        <rFont val="Arial"/>
        <family val="2"/>
      </rPr>
      <t xml:space="preserve"> </t>
    </r>
    <r>
      <rPr>
        <b/>
        <sz val="11"/>
        <color rgb="FF000000"/>
        <rFont val="Arial"/>
        <family val="2"/>
      </rPr>
      <t>Variante</t>
    </r>
    <r>
      <rPr>
        <sz val="11"/>
        <color rgb="FF000000"/>
        <rFont val="Arial"/>
        <family val="2"/>
      </rPr>
      <t xml:space="preserve"> definiert </t>
    </r>
    <r>
      <rPr>
        <sz val="11"/>
        <rFont val="Arial"/>
        <family val="2"/>
      </rPr>
      <t>in</t>
    </r>
    <r>
      <rPr>
        <b/>
        <sz val="11"/>
        <color theme="5"/>
        <rFont val="Arial"/>
        <family val="2"/>
      </rPr>
      <t xml:space="preserve"> </t>
    </r>
    <r>
      <rPr>
        <b/>
        <sz val="11"/>
        <rFont val="Arial"/>
        <family val="2"/>
      </rPr>
      <t>01-02-01 Service Katalog</t>
    </r>
    <r>
      <rPr>
        <sz val="11"/>
        <color rgb="FF000000"/>
        <rFont val="Arial"/>
        <family val="2"/>
      </rPr>
      <t xml:space="preserve">, welche </t>
    </r>
    <r>
      <rPr>
        <b/>
        <sz val="11"/>
        <color rgb="FF000000"/>
        <rFont val="Arial"/>
        <family val="2"/>
      </rPr>
      <t>Service Level</t>
    </r>
    <r>
      <rPr>
        <sz val="11"/>
        <color rgb="FF000000"/>
        <rFont val="Arial"/>
        <family val="2"/>
      </rPr>
      <t xml:space="preserve"> </t>
    </r>
    <r>
      <rPr>
        <b/>
        <sz val="11"/>
        <color rgb="FF000000"/>
        <rFont val="Arial"/>
        <family val="2"/>
      </rPr>
      <t>Klassen</t>
    </r>
    <r>
      <rPr>
        <sz val="11"/>
        <color rgb="FF000000"/>
        <rFont val="Arial"/>
        <family val="2"/>
      </rPr>
      <t xml:space="preserve"> und somit, welche dazu gehörenden Incident Lösungsklasse und Service Verfügbarkeitsklasse</t>
    </r>
    <r>
      <rPr>
        <b/>
        <sz val="11"/>
        <color rgb="FF000000"/>
        <rFont val="Arial"/>
        <family val="2"/>
      </rPr>
      <t xml:space="preserve"> Anwendung finden</t>
    </r>
    <r>
      <rPr>
        <sz val="11"/>
        <color rgb="FF000000"/>
        <rFont val="Arial"/>
        <family val="2"/>
      </rPr>
      <t>.</t>
    </r>
  </si>
  <si>
    <r>
      <t xml:space="preserve">(2) Für jeden </t>
    </r>
    <r>
      <rPr>
        <b/>
        <sz val="11"/>
        <rFont val="Arial"/>
        <family val="2"/>
      </rPr>
      <t>Service Level</t>
    </r>
    <r>
      <rPr>
        <sz val="11"/>
        <color theme="1"/>
        <rFont val="Arial"/>
        <family val="2"/>
      </rPr>
      <t xml:space="preserve"> Typ ist der </t>
    </r>
    <r>
      <rPr>
        <b/>
        <sz val="11"/>
        <rFont val="Arial"/>
        <family val="2"/>
      </rPr>
      <t>Service Level Effective Date</t>
    </r>
    <r>
      <rPr>
        <sz val="11"/>
        <color theme="1"/>
        <rFont val="Arial"/>
        <family val="2"/>
      </rPr>
      <t xml:space="preserve"> in der </t>
    </r>
    <r>
      <rPr>
        <b/>
        <sz val="11"/>
        <rFont val="Arial"/>
        <family val="2"/>
      </rPr>
      <t>Service Level</t>
    </r>
    <r>
      <rPr>
        <sz val="11"/>
        <color theme="1"/>
        <rFont val="Arial"/>
        <family val="2"/>
      </rPr>
      <t xml:space="preserve"> Beschreibung enthalten. Der </t>
    </r>
    <r>
      <rPr>
        <b/>
        <sz val="11"/>
        <rFont val="Arial"/>
        <family val="2"/>
      </rPr>
      <t>Service Level Effective Date</t>
    </r>
    <r>
      <rPr>
        <sz val="11"/>
        <color theme="1"/>
        <rFont val="Arial"/>
        <family val="2"/>
      </rPr>
      <t xml:space="preserve"> ist standardmäßig immer der </t>
    </r>
    <r>
      <rPr>
        <b/>
        <sz val="11"/>
        <rFont val="Arial"/>
        <family val="2"/>
      </rPr>
      <t>Service</t>
    </r>
    <r>
      <rPr>
        <sz val="11"/>
        <color theme="1"/>
        <rFont val="Arial"/>
        <family val="2"/>
      </rPr>
      <t xml:space="preserve"> </t>
    </r>
    <r>
      <rPr>
        <b/>
        <sz val="11"/>
        <rFont val="Arial"/>
        <family val="2"/>
      </rPr>
      <t>Commencement Date, wenn kein spezifischer Service Level Effective Date für den einzelnen Service Level definiert ist</t>
    </r>
    <r>
      <rPr>
        <sz val="11"/>
        <color theme="1"/>
        <rFont val="Arial"/>
        <family val="2"/>
      </rPr>
      <t>.</t>
    </r>
  </si>
  <si>
    <r>
      <t xml:space="preserve">(3) Für jeden </t>
    </r>
    <r>
      <rPr>
        <b/>
        <sz val="11"/>
        <rFont val="Arial"/>
        <family val="2"/>
      </rPr>
      <t>Service Level</t>
    </r>
    <r>
      <rPr>
        <sz val="11"/>
        <color theme="1"/>
        <rFont val="Arial"/>
        <family val="2"/>
      </rPr>
      <t xml:space="preserve"> Typ ist die Messperiode in der </t>
    </r>
    <r>
      <rPr>
        <b/>
        <sz val="11"/>
        <rFont val="Arial"/>
        <family val="2"/>
      </rPr>
      <t>Service Level</t>
    </r>
    <r>
      <rPr>
        <sz val="11"/>
        <color theme="1"/>
        <rFont val="Arial"/>
        <family val="2"/>
      </rPr>
      <t xml:space="preserve"> Beschreibung enthalten. Im Standard ist die Messperiode monatlich, wenn für einen Service Level keine andere Messperiode vorgegeben ist.</t>
    </r>
  </si>
  <si>
    <r>
      <t xml:space="preserve">(4) Alle Service Level mit einem At-Risk Pool Allokation &gt; 0% sind </t>
    </r>
    <r>
      <rPr>
        <b/>
        <sz val="11"/>
        <color theme="1"/>
        <rFont val="Arial"/>
        <family val="2"/>
      </rPr>
      <t>Kritische Service Level</t>
    </r>
    <r>
      <rPr>
        <sz val="11"/>
        <color theme="1"/>
        <rFont val="Arial"/>
        <family val="2"/>
      </rPr>
      <t xml:space="preserve">. Alle anderen Service Level sind </t>
    </r>
    <r>
      <rPr>
        <b/>
        <sz val="11"/>
        <color theme="1"/>
        <rFont val="Arial"/>
        <family val="2"/>
      </rPr>
      <t>Key Measurements</t>
    </r>
    <r>
      <rPr>
        <sz val="11"/>
        <color theme="1"/>
        <rFont val="Arial"/>
        <family val="2"/>
      </rPr>
      <t>.</t>
    </r>
  </si>
  <si>
    <t>Service Level Matrix</t>
  </si>
  <si>
    <t>Services</t>
  </si>
  <si>
    <t>Service Levels</t>
  </si>
  <si>
    <t>Service Level Targets</t>
  </si>
  <si>
    <t>Service Level Credits</t>
  </si>
  <si>
    <t>Service Bereich</t>
  </si>
  <si>
    <t>Service Gruppe</t>
  </si>
  <si>
    <t>Service Typ</t>
  </si>
  <si>
    <t>Service Variante</t>
  </si>
  <si>
    <t>Referenz</t>
  </si>
  <si>
    <t>Name</t>
  </si>
  <si>
    <t>Service Level Effective Date</t>
  </si>
  <si>
    <t>Critical Service Level?</t>
  </si>
  <si>
    <t>At-Risk-Pool Allokation</t>
  </si>
  <si>
    <t>Rechnungsanteil</t>
  </si>
  <si>
    <t>Alle</t>
  </si>
  <si>
    <t>SL.SO.1</t>
  </si>
  <si>
    <t>Service Commencement Date</t>
  </si>
  <si>
    <t>s. Service Level Klassen</t>
  </si>
  <si>
    <t>SL.PO.RF.1</t>
  </si>
  <si>
    <t>Service Requests Bereitstellungszeit</t>
  </si>
  <si>
    <t>Standard sind, wenn nicht für unterschiedliche Service Request Typen (definiert im Service Katalog) vereinbart, fünf (5) Arbeitstage.</t>
  </si>
  <si>
    <t>ja</t>
  </si>
  <si>
    <t>Incident Reaktionszeit (P1)</t>
  </si>
  <si>
    <t>Incident Reaktionszeit (P2)</t>
  </si>
  <si>
    <t>Incident Reaktionszeit (P3)</t>
  </si>
  <si>
    <t>Incident Reaktionszeit (P4)</t>
  </si>
  <si>
    <t>Incident Lösungszeit (P1)</t>
  </si>
  <si>
    <t>Incident Lösungszeit (P2)</t>
  </si>
  <si>
    <t>SL.PO.IM.6</t>
  </si>
  <si>
    <t>Ticketwiedereröffnungsquote</t>
  </si>
  <si>
    <t>N/A</t>
  </si>
  <si>
    <t>&lt;2%</t>
  </si>
  <si>
    <t>SL.PO.CM.1</t>
  </si>
  <si>
    <t>Erfolgsquote der Changes</t>
  </si>
  <si>
    <t>SL.PO.DQ.1</t>
  </si>
  <si>
    <t>Configuration Record Data Quality</t>
  </si>
  <si>
    <t>SL.PO.CM.2</t>
  </si>
  <si>
    <t>Störungen ausgelöst durch Changes</t>
  </si>
  <si>
    <t>S.IF.SO.01</t>
  </si>
  <si>
    <t>Behandlungszeit von Sicherheitslücken (emergency)</t>
  </si>
  <si>
    <t>entsprechend CISA-KEV-Katalog:
Emergency: 3 Kalendertagen nach Feststellung
entsprechend National Vulnerabiliy Database:
Kritisch: 14 Kalendertagen nach Feststellung</t>
  </si>
  <si>
    <t>S.IF.SO.02</t>
  </si>
  <si>
    <t>Behandlungszeit von Sicherheitslücken (hoch)</t>
  </si>
  <si>
    <t xml:space="preserve">entsprechend National Vulnerabiliy Database:
Hoch: 30 Kalendertagen nach Feststellung
Mittel: 60 Kalendertagen nach Feststellung
Gering: 6 Monaten nach Feststellung
</t>
  </si>
  <si>
    <t>Arbeitsplatz</t>
  </si>
  <si>
    <t>SL.EUS-WP-KM.1</t>
  </si>
  <si>
    <t>Bereitstellungsquote des Knowledge Management</t>
  </si>
  <si>
    <t>10 Werktage</t>
  </si>
  <si>
    <t>nein</t>
  </si>
  <si>
    <t>SL.EUS-WP-KM.2</t>
  </si>
  <si>
    <t>Durchschnittliche Dokumentenbewertung des Knowledge Management</t>
  </si>
  <si>
    <t>SL.EUS-WP-KM.3</t>
  </si>
  <si>
    <t>Nutzungsquote des Knowledge Management</t>
  </si>
  <si>
    <t xml:space="preserve">Virtueller Arbeitsplatz  </t>
  </si>
  <si>
    <t>SL.EUS-WP-VA.1</t>
  </si>
  <si>
    <t>Basisverfügbarkeit - Anwender</t>
  </si>
  <si>
    <t>Eine Verletzung des SLA ist gegeben, sofern mindestens einmalig in
einem Kalendermonat mindestens 10% der Anwenderaccounts gleichzeitig für mehr als 5 Minuten ausgefallen sind.</t>
  </si>
  <si>
    <t xml:space="preserve">≥ 95% </t>
  </si>
  <si>
    <t>SL.EUS-WP-VA.2</t>
  </si>
  <si>
    <t>Kritische Verfügbarkeit - Anwender</t>
  </si>
  <si>
    <t xml:space="preserve">Eine Verletzung des ist gegeben, sofern mindestens einmalig in
einem Kalendermonat mindestens 33% der Anwenderaccounts gleichzeitig für mehr als 5 Minuten ausgefallen sind. </t>
  </si>
  <si>
    <t>SL.EUS-WP-VA.3</t>
  </si>
  <si>
    <t>Anmeldezeiten</t>
  </si>
  <si>
    <t>≤ 45 Sekunden</t>
  </si>
  <si>
    <t>SL.EUS-WP-VA.4</t>
  </si>
  <si>
    <t>Anwendungsstartzeiten</t>
  </si>
  <si>
    <t>≤ 10 Sekunden</t>
  </si>
  <si>
    <t xml:space="preserve"> Arbeitsplatz</t>
  </si>
  <si>
    <t>SL.EUS-WP-VA.5</t>
  </si>
  <si>
    <t xml:space="preserve">E/A-Rate (IOPS) </t>
  </si>
  <si>
    <t>Wird auf Basis des Servicedesigns nach einer ensprechenden Kalibrierung vor SCD zwischen beiden Parteien festgelegt.</t>
  </si>
  <si>
    <t>≥ 95%</t>
  </si>
  <si>
    <t>SL.EUS-WP-VA.6</t>
  </si>
  <si>
    <t>Sitzungsstabilität</t>
  </si>
  <si>
    <t>SL.EUS-WP-VA.7</t>
  </si>
  <si>
    <t>Anwendungsreaktionszeiten</t>
  </si>
  <si>
    <t>SL.EUS-WP-VA.8</t>
  </si>
  <si>
    <t>Bereitstellungsdauer VDI</t>
  </si>
  <si>
    <t>≤ 1 Arbeitstag</t>
  </si>
  <si>
    <t>Software Management</t>
  </si>
  <si>
    <t>SL.EUS-WP-SWM.1</t>
  </si>
  <si>
    <t>Software Pakete - Bereitstellung</t>
  </si>
  <si>
    <t>gem. der regulären Releaseplanung</t>
  </si>
  <si>
    <t>SL.EUS-WP-SWM.2</t>
  </si>
  <si>
    <t>Software Pakete - Fertigstellung</t>
  </si>
  <si>
    <t>≤ 1 Arbeitstag für Klasse Einfach
≤ 5 Arbeitstage für Klasse Mittel
≤ 10 Arbeitstage für Klasse Komplex</t>
  </si>
  <si>
    <t>SL.EUS-WP-SWM.3</t>
  </si>
  <si>
    <t>Software-Pakete - Fehlerrate Installationen</t>
  </si>
  <si>
    <t>≤ 2%</t>
  </si>
  <si>
    <t>SL.EUS-WP-SWM.4</t>
  </si>
  <si>
    <t xml:space="preserve">Software-Pakete - Bereitstellung Emergency </t>
  </si>
  <si>
    <t xml:space="preserve">≤ 1 Arbeitstag </t>
  </si>
  <si>
    <t>≥ 99%</t>
  </si>
  <si>
    <t>Kollaboration und Kommunikation</t>
  </si>
  <si>
    <t>E-Mail Service</t>
  </si>
  <si>
    <t>SL.EUS-WP-COLL.1</t>
  </si>
  <si>
    <t>Latenzzeit eMail Empfang</t>
  </si>
  <si>
    <t>SL.EUS-WP-COLL.2</t>
  </si>
  <si>
    <t>Latenzzeit eMail Versand</t>
  </si>
  <si>
    <r>
      <rPr>
        <b/>
        <sz val="11"/>
        <color theme="1"/>
        <rFont val="Arial"/>
        <family val="2"/>
      </rPr>
      <t xml:space="preserve">At-Risk Pool Zuordnung </t>
    </r>
    <r>
      <rPr>
        <sz val="11"/>
        <color theme="1"/>
        <rFont val="Arial"/>
        <family val="2"/>
      </rPr>
      <t>für alle Service Levels, die nicht einer Service Level Klasse enthalten sind</t>
    </r>
  </si>
  <si>
    <r>
      <t xml:space="preserve">(1) </t>
    </r>
    <r>
      <rPr>
        <b/>
        <sz val="11"/>
        <color theme="1"/>
        <rFont val="Arial"/>
        <family val="2"/>
      </rPr>
      <t>Jeder</t>
    </r>
    <r>
      <rPr>
        <sz val="11"/>
        <color theme="1"/>
        <rFont val="Arial"/>
        <family val="2"/>
      </rPr>
      <t xml:space="preserve"> </t>
    </r>
    <r>
      <rPr>
        <b/>
        <sz val="11"/>
        <color theme="1"/>
        <rFont val="Arial"/>
        <family val="2"/>
      </rPr>
      <t xml:space="preserve">Service Level </t>
    </r>
    <r>
      <rPr>
        <sz val="11"/>
        <color theme="1"/>
        <rFont val="Arial"/>
        <family val="2"/>
      </rPr>
      <t xml:space="preserve">ist </t>
    </r>
    <r>
      <rPr>
        <b/>
        <sz val="11"/>
        <color theme="1"/>
        <rFont val="Arial"/>
        <family val="2"/>
      </rPr>
      <t>anzuwenden</t>
    </r>
    <r>
      <rPr>
        <sz val="11"/>
        <color theme="1"/>
        <rFont val="Arial"/>
        <family val="2"/>
      </rPr>
      <t xml:space="preserve"> für den/die Services, die in dem/den Service-Bereich(en), dem/den Service-Gruppe(n), dem/den Service-Typ(en) und dem/der Service Variante(n) gemäß Service Katalog  angegeben sind, wobei "Alle" alle Elemente (z.B. Gruppen) in der nächst größeren Menge (z.B. Bereich) bezeichnet. 
</t>
    </r>
    <r>
      <rPr>
        <b/>
        <sz val="11"/>
        <color theme="1"/>
        <rFont val="Arial"/>
        <family val="2"/>
      </rPr>
      <t xml:space="preserve">Beispiel: </t>
    </r>
    <r>
      <rPr>
        <sz val="11"/>
        <color theme="1"/>
        <rFont val="Arial"/>
        <family val="2"/>
      </rPr>
      <t>Ein Service Level, der wie folgt zugeordnet ist: Service Bereich "Alle", Service Gruppe "Alle", Service Typ "Alle", Service Variante "Alle", ist für alle Services bzw. Service Varianten im Leistungsumfang gemäß Service Katalog anzuwenden.</t>
    </r>
  </si>
  <si>
    <r>
      <t xml:space="preserve">(2) Für jeden </t>
    </r>
    <r>
      <rPr>
        <b/>
        <sz val="11"/>
        <color theme="1"/>
        <rFont val="Arial"/>
        <family val="2"/>
      </rPr>
      <t xml:space="preserve">Service Level </t>
    </r>
    <r>
      <rPr>
        <sz val="11"/>
        <color theme="1"/>
        <rFont val="Arial"/>
        <family val="2"/>
      </rPr>
      <t xml:space="preserve">ist das </t>
    </r>
    <r>
      <rPr>
        <b/>
        <sz val="11"/>
        <color theme="1"/>
        <rFont val="Arial"/>
        <family val="2"/>
      </rPr>
      <t>Datum des Inkrafttretens (</t>
    </r>
    <r>
      <rPr>
        <b/>
        <i/>
        <sz val="11"/>
        <color theme="1"/>
        <rFont val="Arial"/>
        <family val="2"/>
      </rPr>
      <t>Service Level Effective Date</t>
    </r>
    <r>
      <rPr>
        <b/>
        <sz val="11"/>
        <color theme="1"/>
        <rFont val="Arial"/>
        <family val="2"/>
      </rPr>
      <t xml:space="preserve">) </t>
    </r>
    <r>
      <rPr>
        <sz val="11"/>
        <color theme="1"/>
        <rFont val="Arial"/>
        <family val="2"/>
      </rPr>
      <t>des Service Levels in seiner Service Level Beschreibung definiert. Das Datum des Inkrafttretens des Service Levels wird standardmäßig auf das Service Commencement Date gesetzt, wenn kein Service Level-spezifisches Datum des Inkrafttretens des Service Levels definiert ist.</t>
    </r>
  </si>
  <si>
    <r>
      <t>(3) Für jeden</t>
    </r>
    <r>
      <rPr>
        <b/>
        <sz val="11"/>
        <color theme="1"/>
        <rFont val="Arial"/>
        <family val="2"/>
      </rPr>
      <t xml:space="preserve"> Service Level </t>
    </r>
    <r>
      <rPr>
        <sz val="11"/>
        <color theme="1"/>
        <rFont val="Arial"/>
        <family val="2"/>
      </rPr>
      <t xml:space="preserve">ist die </t>
    </r>
    <r>
      <rPr>
        <b/>
        <sz val="11"/>
        <color theme="1"/>
        <rFont val="Arial"/>
        <family val="2"/>
      </rPr>
      <t>Spezifikationsgrenze</t>
    </r>
    <r>
      <rPr>
        <sz val="11"/>
        <color theme="1"/>
        <rFont val="Arial"/>
        <family val="2"/>
      </rPr>
      <t xml:space="preserve"> definiert. Die Spezifikationsgrenze gilt innerhalb der entsprechenden Service Zeit</t>
    </r>
  </si>
  <si>
    <r>
      <t xml:space="preserve">(4) Für jeden </t>
    </r>
    <r>
      <rPr>
        <b/>
        <sz val="11"/>
        <color theme="1"/>
        <rFont val="Arial"/>
        <family val="2"/>
      </rPr>
      <t>Service Level</t>
    </r>
    <r>
      <rPr>
        <sz val="11"/>
        <color theme="1"/>
        <rFont val="Arial"/>
        <family val="2"/>
      </rPr>
      <t xml:space="preserve"> wird die </t>
    </r>
    <r>
      <rPr>
        <b/>
        <sz val="11"/>
        <color theme="1"/>
        <rFont val="Arial"/>
        <family val="2"/>
      </rPr>
      <t>Messperiode</t>
    </r>
    <r>
      <rPr>
        <sz val="11"/>
        <color theme="1"/>
        <rFont val="Arial"/>
        <family val="2"/>
      </rPr>
      <t xml:space="preserve"> in seiner Service Level Beschreibung definiert. Die Messperiode wird auf monatlich voreingestellt, wenn kein Service Level-spezifisches Datum des Inkrafttretens des Service Levels definiert ist.</t>
    </r>
  </si>
  <si>
    <r>
      <t>(5) Für jeden</t>
    </r>
    <r>
      <rPr>
        <b/>
        <sz val="11"/>
        <color theme="1"/>
        <rFont val="Arial"/>
        <family val="2"/>
      </rPr>
      <t xml:space="preserve"> Service Level</t>
    </r>
    <r>
      <rPr>
        <sz val="11"/>
        <color theme="1"/>
        <rFont val="Arial"/>
        <family val="2"/>
      </rPr>
      <t xml:space="preserve"> wird die</t>
    </r>
    <r>
      <rPr>
        <b/>
        <sz val="11"/>
        <color theme="1"/>
        <rFont val="Arial"/>
        <family val="2"/>
      </rPr>
      <t xml:space="preserve"> Service Zeit i</t>
    </r>
    <r>
      <rPr>
        <sz val="11"/>
        <color theme="1"/>
        <rFont val="Arial"/>
        <family val="2"/>
      </rPr>
      <t>n seiner Service Level-Beschreibung definiert. Die Service Zeit ist standardmäßig auf 10x5 voreingestellt, wenn keine Service Level-spezifische Service Zeit definiert ist.</t>
    </r>
  </si>
  <si>
    <r>
      <t xml:space="preserve">(6) Alle Service Level mit einem At-Risk Pool Allokation &gt; 0% sind </t>
    </r>
    <r>
      <rPr>
        <b/>
        <sz val="11"/>
        <color theme="1"/>
        <rFont val="Arial"/>
        <family val="2"/>
      </rPr>
      <t>Critical Service Level.</t>
    </r>
    <r>
      <rPr>
        <sz val="11"/>
        <color theme="1"/>
        <rFont val="Arial"/>
        <family val="2"/>
      </rPr>
      <t xml:space="preserve"> Alle anderen Service Level sind </t>
    </r>
    <r>
      <rPr>
        <b/>
        <sz val="11"/>
        <color theme="1"/>
        <rFont val="Arial"/>
        <family val="2"/>
      </rPr>
      <t>Key Measurements</t>
    </r>
    <r>
      <rPr>
        <sz val="11"/>
        <color theme="1"/>
        <rFont val="Arial"/>
        <family val="2"/>
      </rPr>
      <t>.</t>
    </r>
  </si>
  <si>
    <t>Service Level Beschreibungen</t>
  </si>
  <si>
    <r>
      <rPr>
        <b/>
        <sz val="11"/>
        <rFont val="Arial"/>
        <family val="2"/>
      </rPr>
      <t>Service</t>
    </r>
    <r>
      <rPr>
        <b/>
        <sz val="11"/>
        <color theme="1"/>
        <rFont val="Arial"/>
        <family val="2"/>
      </rPr>
      <t xml:space="preserve"> Outcomes</t>
    </r>
  </si>
  <si>
    <t>Beschreibung</t>
  </si>
  <si>
    <t>Dieser Service Level misst die Service Verfügbarkeit pro Incident Lösungsklasse, die sich aus einer oder mehreren Instanzen von Servicetypen oder Varianten zusammensetzt, die die Service Verfügbarkeit solcher Servicetypen oder Varianten beschreibt.
Für diesen Service Level entsteht ein Service Level Default in jeder Messperiode, in der die Service Level Performance geringer als der Service Level Zielwert für jede Incident Lösungsklasse ausfällt.</t>
  </si>
  <si>
    <t>Datum der Gültigkeit des SERVICE LEVEL</t>
  </si>
  <si>
    <t>MESSPERIODE</t>
  </si>
  <si>
    <t>Monatlich</t>
  </si>
  <si>
    <t>Service Zeit</t>
  </si>
  <si>
    <r>
      <t xml:space="preserve">Wie für jeden relevanten </t>
    </r>
    <r>
      <rPr>
        <b/>
        <sz val="11"/>
        <color rgb="FF000000"/>
        <rFont val="Arial"/>
        <family val="2"/>
      </rPr>
      <t>Service</t>
    </r>
    <r>
      <rPr>
        <sz val="11"/>
        <color rgb="FF000000"/>
        <rFont val="Arial"/>
        <family val="2"/>
      </rPr>
      <t xml:space="preserve"> Typen oder Variante definiert</t>
    </r>
  </si>
  <si>
    <t>Service Level Zielwert</t>
  </si>
  <si>
    <t>Algorithmus</t>
  </si>
  <si>
    <t>Für jede Incident Lösungsklasse wird die Service Level Performance kalkuliert als die Service Verfügbarkeit einer solchen Incident Lösungsklasse.</t>
  </si>
  <si>
    <t>Tool für Messung</t>
  </si>
  <si>
    <t>Auftraggeber ITSM System</t>
  </si>
  <si>
    <t>MESSMETHODE</t>
  </si>
  <si>
    <t>wie im Rahmen der Transition zwischen beiden Parteien vereinbart</t>
  </si>
  <si>
    <t>Berichtsperiode</t>
  </si>
  <si>
    <t>Tool für Berichterstattung</t>
  </si>
  <si>
    <r>
      <t xml:space="preserve">Wie im </t>
    </r>
    <r>
      <rPr>
        <b/>
        <sz val="11"/>
        <color rgb="FF000000"/>
        <rFont val="Arial"/>
        <family val="2"/>
      </rPr>
      <t xml:space="preserve">Service Management und Governance Manual </t>
    </r>
    <r>
      <rPr>
        <sz val="11"/>
        <color rgb="FF000000"/>
        <rFont val="Arial"/>
        <family val="2"/>
      </rPr>
      <t>definiert</t>
    </r>
  </si>
  <si>
    <t>Ausschlüsse</t>
  </si>
  <si>
    <t>Aufnahmen / Berücksichtigungen</t>
  </si>
  <si>
    <t>Dieser Service Level berücksichtigt nur Servicetypen oder Varianten, die eine Service Verfügbarkeitsklasse in Anlage 1 (Service Katalog) spezifizieren.</t>
  </si>
  <si>
    <t>SL.SO.2</t>
  </si>
  <si>
    <t>Recovery Time Objective (RTO)</t>
  </si>
  <si>
    <t>Recovery Time Objective (RTO) misst die maximal zulässige Zeitspanne für die Wiederherstellung des normalen Betriebs nach einem Störungsereignis</t>
  </si>
  <si>
    <t>Wie in der Service Verfügbarkeitsklasse für die jeweilige Service Variante definiert</t>
  </si>
  <si>
    <t>&lt;=Spezifikationsgrenze</t>
  </si>
  <si>
    <t>Der Recovery Time Objective (RTO) wird kalkuliert als die Zeitspanne zwischen einem Störungsereignis bis zur durch den Auftragnehmer bestätigten Wiederherstellung des normalen Betriebs, vorbehaltlich der Bestätigung durch den Auftraggeber.</t>
  </si>
  <si>
    <t>einmalig nach jedem Eintreten eines Störungsereignisses</t>
  </si>
  <si>
    <t>SL.SO.3</t>
  </si>
  <si>
    <t>Recovery Point Objective (RPO) misst die maximal zulässige Zeitspanne für den tolerierbaren Datenverlust im Wiederherstellungsfall nach einem Störungsereignisses</t>
  </si>
  <si>
    <t>Der Recovery Point Objective (RPO) wird kalkuliert als die Zeit zwischen einem Störungsereignis bis zu dem Zeitpunkt des letzten gültigen Daten-Backups</t>
  </si>
  <si>
    <t>Process Outcomes</t>
  </si>
  <si>
    <r>
      <t xml:space="preserve">Dieser </t>
    </r>
    <r>
      <rPr>
        <b/>
        <sz val="11"/>
        <color rgb="FF000000"/>
        <rFont val="Arial"/>
        <family val="2"/>
      </rPr>
      <t>SERVICE LEVEL</t>
    </r>
    <r>
      <rPr>
        <sz val="11"/>
        <color rgb="FF000000"/>
        <rFont val="Arial"/>
        <family val="2"/>
      </rPr>
      <t xml:space="preserve"> misst den Prozentwert der </t>
    </r>
    <r>
      <rPr>
        <b/>
        <sz val="11"/>
        <color rgb="FF000000"/>
        <rFont val="Arial"/>
        <family val="2"/>
      </rPr>
      <t>Service</t>
    </r>
    <r>
      <rPr>
        <sz val="11"/>
        <color rgb="FF000000"/>
        <rFont val="Arial"/>
        <family val="2"/>
      </rPr>
      <t xml:space="preserve"> Requests, die innerhalb der vereinbarten Zeitspanne in der </t>
    </r>
    <r>
      <rPr>
        <b/>
        <sz val="11"/>
        <color rgb="FF000000"/>
        <rFont val="Arial"/>
        <family val="2"/>
      </rPr>
      <t>Messperiode</t>
    </r>
    <r>
      <rPr>
        <sz val="11"/>
        <color rgb="FF000000"/>
        <rFont val="Arial"/>
        <family val="2"/>
      </rPr>
      <t xml:space="preserve"> vollständig und korrekt fertiggestellt wurden.</t>
    </r>
  </si>
  <si>
    <r>
      <t xml:space="preserve">Wie für die unterschiedlichen </t>
    </r>
    <r>
      <rPr>
        <b/>
        <sz val="11"/>
        <color rgb="FF000000"/>
        <rFont val="Arial"/>
        <family val="2"/>
      </rPr>
      <t>Service</t>
    </r>
    <r>
      <rPr>
        <sz val="11"/>
        <color rgb="FF000000"/>
        <rFont val="Arial"/>
        <family val="2"/>
      </rPr>
      <t xml:space="preserve"> Varianten im Service Katalog vereinbart (außer, wenn spezielle Zeiten für einen </t>
    </r>
    <r>
      <rPr>
        <b/>
        <sz val="11"/>
        <color rgb="FF000000"/>
        <rFont val="Arial"/>
        <family val="2"/>
      </rPr>
      <t>Service</t>
    </r>
    <r>
      <rPr>
        <sz val="11"/>
        <color rgb="FF000000"/>
        <rFont val="Arial"/>
        <family val="2"/>
      </rPr>
      <t xml:space="preserve"> Request vereinbart sind)</t>
    </r>
  </si>
  <si>
    <t>Die SERVICE LEVEL PERFORMANCE wird berechnet als (1) Anzahl der Service Requests, die innerhalb des Service Zeiten und innerhalb der Spezifikationsgrenze erledigt wurden, geteilt durch (2) die gesamte Anzahl an Service Requests, die innerhalb des Service Zeits erledigt wurden.</t>
  </si>
  <si>
    <t>Auftraggeber ITSM Tool</t>
  </si>
  <si>
    <t>Auftragnehmer ITSM Tool</t>
  </si>
  <si>
    <r>
      <t xml:space="preserve">Dieser </t>
    </r>
    <r>
      <rPr>
        <b/>
        <sz val="11"/>
        <color rgb="FF000000"/>
        <rFont val="Arial"/>
        <family val="2"/>
      </rPr>
      <t>SERVICE LEVEL</t>
    </r>
    <r>
      <rPr>
        <sz val="11"/>
        <color rgb="FF000000"/>
        <rFont val="Arial"/>
        <family val="2"/>
      </rPr>
      <t xml:space="preserve"> misst den Prozentwert der geschlossenen </t>
    </r>
    <r>
      <rPr>
        <b/>
        <sz val="11"/>
        <color rgb="FF000000"/>
        <rFont val="Arial"/>
        <family val="2"/>
      </rPr>
      <t>P1</t>
    </r>
    <r>
      <rPr>
        <sz val="11"/>
        <color rgb="FF000000"/>
        <rFont val="Arial"/>
        <family val="2"/>
      </rPr>
      <t xml:space="preserve"> </t>
    </r>
    <r>
      <rPr>
        <b/>
        <sz val="11"/>
        <color rgb="FF000000"/>
        <rFont val="Arial"/>
        <family val="2"/>
      </rPr>
      <t>Incidents</t>
    </r>
    <r>
      <rPr>
        <sz val="11"/>
        <color rgb="FF000000"/>
        <rFont val="Arial"/>
        <family val="2"/>
      </rPr>
      <t xml:space="preserve"> innerhalb der MESSPERIODE, die der AUFTRAGNEHMER </t>
    </r>
    <r>
      <rPr>
        <b/>
        <sz val="11"/>
        <color rgb="FF000000"/>
        <rFont val="Arial"/>
        <family val="2"/>
      </rPr>
      <t xml:space="preserve">persönlich (namentliche, nicht toolseitige Übernahme des Incidents) </t>
    </r>
    <r>
      <rPr>
        <sz val="11"/>
        <color rgb="FF000000"/>
        <rFont val="Arial"/>
        <family val="2"/>
      </rPr>
      <t xml:space="preserve">innerhalb der zur Verfügung stehenden Zeit nach dem Eröffnungszeitpunkts des Incidents übernommen hat. </t>
    </r>
  </si>
  <si>
    <r>
      <t xml:space="preserve">Wie in der </t>
    </r>
    <r>
      <rPr>
        <b/>
        <sz val="11"/>
        <rFont val="Arial"/>
        <family val="2"/>
      </rPr>
      <t>Service</t>
    </r>
    <r>
      <rPr>
        <sz val="11"/>
        <color rgb="FF000000"/>
        <rFont val="Arial"/>
        <family val="2"/>
      </rPr>
      <t xml:space="preserve"> Variante definiert.</t>
    </r>
  </si>
  <si>
    <r>
      <t xml:space="preserve">Die </t>
    </r>
    <r>
      <rPr>
        <b/>
        <sz val="11"/>
        <color rgb="FF000000"/>
        <rFont val="Arial"/>
        <family val="2"/>
      </rPr>
      <t>SERVICE LEVEL PERFORMANCE</t>
    </r>
    <r>
      <rPr>
        <sz val="11"/>
        <color rgb="FF000000"/>
        <rFont val="Arial"/>
        <family val="2"/>
      </rPr>
      <t xml:space="preserve"> wird berechnet durch (1) die Anzahl der in der MESSPERIODE geschlossenen P1 Incidents, die der AUFTRAGNEHMER innerhalb des definierten Zeitraumes (SPEZIFIKATIONSGRENZE) persönlich übernommen hat, dividiert durch (2) alle P1 Incidents</t>
    </r>
    <r>
      <rPr>
        <b/>
        <sz val="11"/>
        <color rgb="FF000000"/>
        <rFont val="Arial"/>
        <family val="2"/>
      </rPr>
      <t>,</t>
    </r>
    <r>
      <rPr>
        <sz val="11"/>
        <color rgb="FF000000"/>
        <rFont val="Arial"/>
        <family val="2"/>
      </rPr>
      <t xml:space="preserve"> die in der MESSPERIODE geschlossen wurden.</t>
    </r>
  </si>
  <si>
    <t>Auftragnehmer ITSM System</t>
  </si>
  <si>
    <t>wie im Rahmen der Transition zwischen beiden Parteien vereinbart. Die Messung erfolgt anhand des dokumentierten Eröffnungszeitpunkts beim Auftragnehmer (Zeitstempel im ITSM System des Auftraggebers) und der dokumentierten persönlichen Übernahme (Status: In Bearbeitung) im Incidentmanagement-System.</t>
  </si>
  <si>
    <r>
      <t xml:space="preserve">Dieser </t>
    </r>
    <r>
      <rPr>
        <b/>
        <sz val="11"/>
        <color rgb="FF000000"/>
        <rFont val="Arial"/>
        <family val="2"/>
      </rPr>
      <t>SERVICE LEVEL</t>
    </r>
    <r>
      <rPr>
        <sz val="11"/>
        <color rgb="FF000000"/>
        <rFont val="Arial"/>
        <family val="2"/>
      </rPr>
      <t xml:space="preserve"> misst den Prozentwert der geschlossenen </t>
    </r>
    <r>
      <rPr>
        <b/>
        <sz val="11"/>
        <color rgb="FF000000"/>
        <rFont val="Arial"/>
        <family val="2"/>
      </rPr>
      <t>P2</t>
    </r>
    <r>
      <rPr>
        <sz val="11"/>
        <color rgb="FF000000"/>
        <rFont val="Arial"/>
        <family val="2"/>
      </rPr>
      <t xml:space="preserve"> </t>
    </r>
    <r>
      <rPr>
        <b/>
        <sz val="11"/>
        <color rgb="FF000000"/>
        <rFont val="Arial"/>
        <family val="2"/>
      </rPr>
      <t>Incidents</t>
    </r>
    <r>
      <rPr>
        <sz val="11"/>
        <color rgb="FF000000"/>
        <rFont val="Arial"/>
        <family val="2"/>
      </rPr>
      <t xml:space="preserve"> innerhalb der MESSPERIODE, die der AUFTRAGNEHMER </t>
    </r>
    <r>
      <rPr>
        <b/>
        <sz val="11"/>
        <color rgb="FF000000"/>
        <rFont val="Arial"/>
        <family val="2"/>
      </rPr>
      <t xml:space="preserve">persönlich (namentliche, nicht tollseitige Übernahme des Incidents) </t>
    </r>
    <r>
      <rPr>
        <sz val="11"/>
        <color rgb="FF000000"/>
        <rFont val="Arial"/>
        <family val="2"/>
      </rPr>
      <t xml:space="preserve">innerhalb der zur Verfügung stehenden Zeit nach dem Eröffnungszeitpunkts des Incidents übernommen hat. </t>
    </r>
  </si>
  <si>
    <r>
      <t xml:space="preserve">Die </t>
    </r>
    <r>
      <rPr>
        <b/>
        <sz val="11"/>
        <rFont val="Arial"/>
        <family val="2"/>
      </rPr>
      <t>SERVICE LEVEL PERFORMANCE</t>
    </r>
    <r>
      <rPr>
        <sz val="11"/>
        <color rgb="FF000000"/>
        <rFont val="Arial"/>
        <family val="2"/>
      </rPr>
      <t xml:space="preserve"> wird berechnet durch (1) die Anzahl der in der MESSPERIODE geschlossenen P2 Incidents, die der AUFTRAGNEHMER innerhalb des definierten Zeitraumes (SPEZIFIKATIONSGRENZE) persönlich übernommen hat, dividiert durch (2) alle P2 </t>
    </r>
    <r>
      <rPr>
        <sz val="11"/>
        <rFont val="Arial"/>
        <family val="2"/>
      </rPr>
      <t>Incidents</t>
    </r>
    <r>
      <rPr>
        <b/>
        <sz val="11"/>
        <rFont val="Arial"/>
        <family val="2"/>
      </rPr>
      <t>,</t>
    </r>
    <r>
      <rPr>
        <sz val="11"/>
        <rFont val="Arial"/>
        <family val="2"/>
      </rPr>
      <t xml:space="preserve"> die in der MESSPERIODE geschlossen wurden</t>
    </r>
    <r>
      <rPr>
        <sz val="11"/>
        <color rgb="FF000000"/>
        <rFont val="Arial"/>
        <family val="2"/>
      </rPr>
      <t>.</t>
    </r>
  </si>
  <si>
    <r>
      <t xml:space="preserve">Dieser </t>
    </r>
    <r>
      <rPr>
        <b/>
        <sz val="11"/>
        <color rgb="FF000000"/>
        <rFont val="Arial"/>
        <family val="2"/>
      </rPr>
      <t>SERVICE LEVEL</t>
    </r>
    <r>
      <rPr>
        <sz val="11"/>
        <color rgb="FF000000"/>
        <rFont val="Arial"/>
        <family val="2"/>
      </rPr>
      <t xml:space="preserve"> misst den Prozentwert der geschlossenen </t>
    </r>
    <r>
      <rPr>
        <b/>
        <sz val="11"/>
        <color rgb="FF000000"/>
        <rFont val="Arial"/>
        <family val="2"/>
      </rPr>
      <t>P3</t>
    </r>
    <r>
      <rPr>
        <sz val="11"/>
        <color rgb="FF000000"/>
        <rFont val="Arial"/>
        <family val="2"/>
      </rPr>
      <t xml:space="preserve"> </t>
    </r>
    <r>
      <rPr>
        <b/>
        <sz val="11"/>
        <color rgb="FF000000"/>
        <rFont val="Arial"/>
        <family val="2"/>
      </rPr>
      <t>Incidents</t>
    </r>
    <r>
      <rPr>
        <sz val="11"/>
        <color rgb="FF000000"/>
        <rFont val="Arial"/>
        <family val="2"/>
      </rPr>
      <t xml:space="preserve"> innerhalb der MESSPERIODE, die der AUFTRAGNEHMER </t>
    </r>
    <r>
      <rPr>
        <b/>
        <sz val="11"/>
        <color rgb="FF000000"/>
        <rFont val="Arial"/>
        <family val="2"/>
      </rPr>
      <t xml:space="preserve">persönlich (namentliche, nicht tollseitige Übernahme des Incidents) </t>
    </r>
    <r>
      <rPr>
        <sz val="11"/>
        <color rgb="FF000000"/>
        <rFont val="Arial"/>
        <family val="2"/>
      </rPr>
      <t xml:space="preserve">innerhalb der zur Verfügung stehenden Zeit nach dem Eröffnungszeitpunkts des Incidents übernommen hat. </t>
    </r>
  </si>
  <si>
    <r>
      <t xml:space="preserve">Die </t>
    </r>
    <r>
      <rPr>
        <b/>
        <sz val="11"/>
        <rFont val="Arial"/>
        <family val="2"/>
      </rPr>
      <t>SERVICE LEVEL PERFORMANCE</t>
    </r>
    <r>
      <rPr>
        <sz val="11"/>
        <color rgb="FF000000"/>
        <rFont val="Arial"/>
        <family val="2"/>
      </rPr>
      <t xml:space="preserve"> wird berechnet durch (1) die Anzahl der in der MESSPERIODE geschlossenen P3 Incidents, die der AUFTRAGNEHMER innerhalb des definierten Zeitraumes (SPEZIFIKATIONSGRENZE) persönlich übernommen hat, dividiert durch (2) alle P3 </t>
    </r>
    <r>
      <rPr>
        <sz val="11"/>
        <rFont val="Arial"/>
        <family val="2"/>
      </rPr>
      <t>Incidents</t>
    </r>
    <r>
      <rPr>
        <b/>
        <sz val="11"/>
        <rFont val="Arial"/>
        <family val="2"/>
      </rPr>
      <t>,</t>
    </r>
    <r>
      <rPr>
        <sz val="11"/>
        <rFont val="Arial"/>
        <family val="2"/>
      </rPr>
      <t xml:space="preserve"> die in der MESSPERIODE geschlossen wurden</t>
    </r>
    <r>
      <rPr>
        <sz val="11"/>
        <color rgb="FF000000"/>
        <rFont val="Arial"/>
        <family val="2"/>
      </rPr>
      <t>.</t>
    </r>
  </si>
  <si>
    <r>
      <t xml:space="preserve">Dieser </t>
    </r>
    <r>
      <rPr>
        <b/>
        <sz val="11"/>
        <color rgb="FF000000"/>
        <rFont val="Arial"/>
        <family val="2"/>
      </rPr>
      <t>SERVICE LEVEL</t>
    </r>
    <r>
      <rPr>
        <sz val="11"/>
        <color rgb="FF000000"/>
        <rFont val="Arial"/>
        <family val="2"/>
      </rPr>
      <t xml:space="preserve"> misst den Prozentwert der geschlossenen </t>
    </r>
    <r>
      <rPr>
        <b/>
        <sz val="11"/>
        <color rgb="FF000000"/>
        <rFont val="Arial"/>
        <family val="2"/>
      </rPr>
      <t>P4</t>
    </r>
    <r>
      <rPr>
        <sz val="11"/>
        <color rgb="FF000000"/>
        <rFont val="Arial"/>
        <family val="2"/>
      </rPr>
      <t xml:space="preserve"> </t>
    </r>
    <r>
      <rPr>
        <b/>
        <sz val="11"/>
        <color rgb="FF000000"/>
        <rFont val="Arial"/>
        <family val="2"/>
      </rPr>
      <t>Incidents</t>
    </r>
    <r>
      <rPr>
        <sz val="11"/>
        <color rgb="FF000000"/>
        <rFont val="Arial"/>
        <family val="2"/>
      </rPr>
      <t xml:space="preserve"> innerhalb der MESSPERIODE, die der AUFTRAGNEHMER </t>
    </r>
    <r>
      <rPr>
        <b/>
        <sz val="11"/>
        <color rgb="FF000000"/>
        <rFont val="Arial"/>
        <family val="2"/>
      </rPr>
      <t xml:space="preserve">persönlich (namentliche, nicht tollseitige Übernahme des Incidents) </t>
    </r>
    <r>
      <rPr>
        <sz val="11"/>
        <color rgb="FF000000"/>
        <rFont val="Arial"/>
        <family val="2"/>
      </rPr>
      <t xml:space="preserve">innerhalb der zur Verfügung stehenden Zeit nach dem Eröffnungszeitpunkts des Incidents übernommen hat. </t>
    </r>
  </si>
  <si>
    <t>Datum der Gültigkeit des Service Level</t>
  </si>
  <si>
    <r>
      <t xml:space="preserve">Die </t>
    </r>
    <r>
      <rPr>
        <b/>
        <sz val="11"/>
        <rFont val="Arial"/>
        <family val="2"/>
      </rPr>
      <t>SERVICE LEVEL PERFORMANCE</t>
    </r>
    <r>
      <rPr>
        <sz val="11"/>
        <color rgb="FF000000"/>
        <rFont val="Arial"/>
        <family val="2"/>
      </rPr>
      <t xml:space="preserve"> wird berechnet durch (1) die Anzahl der in der MESSPERIODE geschlossenen P4 Incidents, die der AUFTRAGNEHMER innerhalb des definierten Zeitraumes (SPEZIFIKATIONSGRENZE) persönlich übernommen hat, dividiert durch (2) alle P4 </t>
    </r>
    <r>
      <rPr>
        <sz val="11"/>
        <rFont val="Arial"/>
        <family val="2"/>
      </rPr>
      <t>Incidents</t>
    </r>
    <r>
      <rPr>
        <b/>
        <sz val="11"/>
        <rFont val="Arial"/>
        <family val="2"/>
      </rPr>
      <t>,</t>
    </r>
    <r>
      <rPr>
        <sz val="11"/>
        <rFont val="Arial"/>
        <family val="2"/>
      </rPr>
      <t xml:space="preserve"> die in der MESSPERIODE geschlossen wurden</t>
    </r>
    <r>
      <rPr>
        <sz val="11"/>
        <color rgb="FF000000"/>
        <rFont val="Arial"/>
        <family val="2"/>
      </rPr>
      <t>.</t>
    </r>
  </si>
  <si>
    <r>
      <t xml:space="preserve">Dieser </t>
    </r>
    <r>
      <rPr>
        <b/>
        <sz val="11"/>
        <color rgb="FF000000"/>
        <rFont val="Arial"/>
        <family val="2"/>
      </rPr>
      <t>SERVICE LEVEL</t>
    </r>
    <r>
      <rPr>
        <sz val="11"/>
        <color rgb="FF000000"/>
        <rFont val="Arial"/>
        <family val="2"/>
      </rPr>
      <t xml:space="preserve"> misst den Prozentsatz der P1 Incidents, die innerhalb der MESSPERIODE endgültig gelöst wurden und eine Lösungszeit innerhalb der für solche Incidents pro Incident Lösungsklasse definierten Spezifikationsgrenzen haben. Die Lösungszeit ist definiert als die verstrichene Zeit, beginnend mit dem Zeitpunkt, zu dem der Incident vom AUFTRAGGEBER an den AUFTRAGNEHMER zugewiesen bzw. vom AUFTRAGNEHMER erstellt wurde, und endet mit dem Zeitpunkt, zu dem der Incident endgültig gelöst wurde.
Für diesen SERVICE LEVEL tritt ein (1) SERVICE LEVEL Default in jeder MESSPERIODE auf, in der die SERVICE LEVEL-Leistung unter dem SERVICE LEVEL-Ziel für eine beliebige Incident Lösungsklasse liegt.</t>
    </r>
  </si>
  <si>
    <t>Für jede Incident Lösungsklasse wird die SERVICE LEVEL-Performance berechnet als (1) die Anzahl der P1 Incidents, die in der MESSPERIODE geschlossen wurden und eine Lösungszeit innerhalb der für solche Incidents definierten Spezifikationsgrenzen haben, geteilt durch (2) die Gesamtzahl der P1 Incidents, die in der MESSPERIODE geschlossen wurden.</t>
  </si>
  <si>
    <r>
      <t xml:space="preserve">Dieser </t>
    </r>
    <r>
      <rPr>
        <b/>
        <sz val="11"/>
        <color theme="1"/>
        <rFont val="Arial"/>
        <family val="2"/>
      </rPr>
      <t>SERVICE LEVEL</t>
    </r>
    <r>
      <rPr>
        <sz val="11"/>
        <color theme="1"/>
        <rFont val="Arial"/>
        <family val="2"/>
      </rPr>
      <t xml:space="preserve"> misst den Prozentsatz der P2 Incidents, die innerhalb der MESSPERIODE endgültig gelöst wurden und eine Lösungszeit innerhalb der für solche Incidents pro Incident Lösungsklasse definierten Spezifikationsgrenzen haben. Die Lösungszeit ist definiert als die verstrichene Zeit, beginnend mit dem Zeitpunkt, zu dem der Incident vom AUFTRAGGEBER an den AUFTRAGNEHMER zugewiesen bzw. vom AUFTRAGNEHMER erstellt wurde, und endet mit dem Zeitpunkt, zu dem der Incident endgültig gelöst wurde.
Für diesen SERVICE LEVEL tritt ein (1) SERVICE LEVEL Default in jeder MESSPERIODE auf, in der die SERVICE LEVEL-Leistung unter dem SERVICE LEVEL-Ziel für eine beliebige Incident Lösungsklasse liegt.</t>
    </r>
  </si>
  <si>
    <t>Für jede Incident Lösungsklasse wird die SERVICE LEVEL-Performance berechnet als (1) die Anzahl der P2 Incidents, die in der MESSPERIODE geschlossen wurden und eine Lösungszeit innerhalb der für solche Incidents definierten Spezifikationsgrenzen haben, geteilt durch (2) die Gesamtzahl der P2 Incidents, die in der MESSPERIODE geschlossen wurden.</t>
  </si>
  <si>
    <r>
      <t xml:space="preserve">Dieser </t>
    </r>
    <r>
      <rPr>
        <b/>
        <sz val="11"/>
        <color theme="1"/>
        <rFont val="Arial"/>
        <family val="2"/>
      </rPr>
      <t xml:space="preserve">SERVICE LEVEL </t>
    </r>
    <r>
      <rPr>
        <sz val="11"/>
        <color theme="1"/>
        <rFont val="Arial"/>
        <family val="2"/>
      </rPr>
      <t>misst den Prozentsatz der P3 Incidents, die innerhalb der MESSPERIODE endgültig gelöst wurden und eine Lösungszeit innerhalb der für solche Incidents pro Incident Lösungsklasse definierten Spezifikationsgrenzen haben. Die Lösungszeit ist definiert als die verstrichene Zeit, beginnend mit dem Zeitpunkt, zu dem der Incident vom AUFTRAGGEBER an den AUFTRAGNEHMER zugewiesen bzw. vom AUFTRAGNEHMER erstellt wurde, und endet mit dem Zeitpunkt, zu dem der Incident endgültig gelöst wurde.
Für diesen SERVICE LEVEL tritt ein (1) SERVICE LEVEL Default in jeder MESSPERIODE auf, in der die SERVICE LEVEL-Leistung unter dem SERVICE LEVEL-Ziel für eine beliebige Incident Lösungsklasse liegt.</t>
    </r>
  </si>
  <si>
    <t>Für jede Incident Lösungsklasse wird die SERVICE LEVEL-Performance berechnet als (1) die Anzahl der P3 Incidents, die in der MESSPERIODE geschlossen wurden und eine Lösungszeit innerhalb der für solche Incidents definierten Spezifikationsgrenzen haben, geteilt durch (2) die Gesamtzahl der P3 Incidents, die in der MESSPERIODE geschlossen wurden.</t>
  </si>
  <si>
    <r>
      <t xml:space="preserve">Dieser </t>
    </r>
    <r>
      <rPr>
        <b/>
        <sz val="11"/>
        <color theme="1"/>
        <rFont val="Arial"/>
        <family val="2"/>
      </rPr>
      <t>SERVICE LEVEL</t>
    </r>
    <r>
      <rPr>
        <sz val="11"/>
        <color theme="1"/>
        <rFont val="Arial"/>
        <family val="2"/>
      </rPr>
      <t xml:space="preserve"> misst den Prozentsatz der P4 Incidents, die innerhalb der MESSPERIODE endgültig gelöst wurden und eine Lösungszeit innerhalb der für solche Incidents pro Incident Lösungsklasse definierten Spezifikationsgrenzen haben. Die Lösungszeit ist definiert als die verstrichene Zeit, beginnend mit dem Zeitpunkt, zu dem der Incident vom AUFTRAGGEBER an den AUFTRAGNEHMER zugewiesen bzw. vom AUFTRAGNEHMER erstellt wurde, und endet mit dem Zeitpunkt, zu dem der Incident endgültig gelöst wurde.
Für diesen SERVICE LEVEL tritt ein (1) SERVICE LEVEL Default in jeder MESSPERIODE auf, in der die SERVICE LEVEL-Leistung unter dem SERVICE LEVEL-Ziel für eine beliebige Incident Lösungsklasse liegt.</t>
    </r>
  </si>
  <si>
    <t>Für jede Incident Lösungsklasse wird die SERVICE LEVEL-Performance berechnet als (1) die Anzahl der P4 Incidents, die in der MESSPERIODE geschlossen wurden und eine Lösungszeit innerhalb der für solche Incidents definierten Spezifikationsgrenzen haben, geteilt durch (2) die Gesamtzahl der P4 Incidents, die in der MESSPERIODE geschlossen wurden.</t>
  </si>
  <si>
    <r>
      <t xml:space="preserve">Dieser </t>
    </r>
    <r>
      <rPr>
        <b/>
        <sz val="11"/>
        <color rgb="FF000000"/>
        <rFont val="Arial"/>
        <family val="2"/>
      </rPr>
      <t>SERVICE LEVEL</t>
    </r>
    <r>
      <rPr>
        <sz val="11"/>
        <color rgb="FF000000"/>
        <rFont val="Arial"/>
        <family val="2"/>
      </rPr>
      <t xml:space="preserve"> misst den Prozentsatz der Incidents über alle Prioritäten, die vom AUFTRAGNEHMER schon einmal als gelöst markiert wurden (für das closing des Incidents dem AUFTRAGGEBER zur Verfügung gestellt wurden) und wieder in Bearbeitung genommen wurden. Tickets können maximal 10 Arbeitstage nach dem Lösen wiedereröffnet werden.</t>
    </r>
  </si>
  <si>
    <t>nicht erforderlich</t>
  </si>
  <si>
    <t>Die SERVICE LEVEL-Performance wird berechnet als (1) die Anzahl der Incidents über alle Prioritäten, die in der MESSPERIODE wieder geöffnet wurden, geteilt durch (2) die Anzahl aller Incidents, die in der MESSPERIODE vom AUFTRAGNEHMER als gelöst markiert wurden.</t>
  </si>
  <si>
    <r>
      <t xml:space="preserve">Dieser </t>
    </r>
    <r>
      <rPr>
        <b/>
        <sz val="11"/>
        <color theme="1"/>
        <rFont val="Arial"/>
        <family val="2"/>
      </rPr>
      <t>SERVICE LEVEL</t>
    </r>
    <r>
      <rPr>
        <sz val="11"/>
        <color theme="1"/>
        <rFont val="Arial"/>
        <family val="2"/>
      </rPr>
      <t xml:space="preserve"> misst den Prozentsatz der erfolgreichen Changes, die während der MESSPERIODE durchgeführt wurden.</t>
    </r>
  </si>
  <si>
    <r>
      <t xml:space="preserve">Wie für jeden </t>
    </r>
    <r>
      <rPr>
        <b/>
        <sz val="11"/>
        <rFont val="Arial"/>
        <family val="2"/>
      </rPr>
      <t>Service</t>
    </r>
    <r>
      <rPr>
        <sz val="11"/>
        <color theme="1"/>
        <rFont val="Arial"/>
        <family val="2"/>
      </rPr>
      <t xml:space="preserve"> Typ oder jede </t>
    </r>
    <r>
      <rPr>
        <b/>
        <sz val="11"/>
        <color theme="1"/>
        <rFont val="Arial"/>
        <family val="2"/>
      </rPr>
      <t xml:space="preserve">Service </t>
    </r>
    <r>
      <rPr>
        <sz val="11"/>
        <color theme="1"/>
        <rFont val="Arial"/>
        <family val="2"/>
      </rPr>
      <t>Variante definiert</t>
    </r>
  </si>
  <si>
    <t>Die SERVICE LEVEL-Performance wird berechnet als (1) die Anzahl der erfolgreichen Changes, die während der MESSPERIODE geschlossen wurden, geteilt durch (2) die Gesamtzahl der während der MESSPERIODE geschlossenen Changes. Als „erfolgreich durchgeführt“ wird ein Change betrachtet, wenn dieser in der Produktivumgebung erfolgreich umgesetzt wurde und als vollständig dokumentiert ist.</t>
  </si>
  <si>
    <t>Das SERVICE LEVEL schließt alle abgebrochenen Changes aus, die im zentralen ITSM-System gemanaged werden.</t>
  </si>
  <si>
    <r>
      <t xml:space="preserve">Dieses SERVICE LEVEL umfasst alle geplanten und Emergency-Changes, die im zentralen ITSM-System des </t>
    </r>
    <r>
      <rPr>
        <i/>
        <sz val="11"/>
        <color theme="1"/>
        <rFont val="Arial"/>
        <family val="2"/>
      </rPr>
      <t>Auftraggebers</t>
    </r>
    <r>
      <rPr>
        <sz val="11"/>
        <color theme="1"/>
        <rFont val="Arial"/>
        <family val="2"/>
      </rPr>
      <t xml:space="preserve"> verwaltet werden.</t>
    </r>
  </si>
  <si>
    <r>
      <t xml:space="preserve">Dieser </t>
    </r>
    <r>
      <rPr>
        <b/>
        <sz val="11"/>
        <color rgb="FF000000"/>
        <rFont val="Arial"/>
        <family val="2"/>
      </rPr>
      <t>SERVICE LEVEL</t>
    </r>
    <r>
      <rPr>
        <sz val="11"/>
        <color rgb="FF000000"/>
        <rFont val="Arial"/>
        <family val="2"/>
      </rPr>
      <t xml:space="preserve"> misst den Prozentsatz der im zentrales ITSM-Tool enthaltenen Konfigurationsdatensätze (CMDB-Datenbank), für die dokumentierte ITSM-Datenqualitätsstandards erfüllt sind.</t>
    </r>
  </si>
  <si>
    <t>Die SERVICE LEVEL PERFORMANCE wird berechnet als (1) die Anzahl der im zentrales ITSM-Tool enthaltenen Konfigurationsdatensätze, für die dokumentierte ITSM-Datenqualitätsstandards erfüllt sind, geteilt durch (2) die Gesamtzahl der im zentrales ITSM-Tool enthaltenen Konfigurationsdatensätze.</t>
  </si>
  <si>
    <r>
      <t xml:space="preserve">Dieser </t>
    </r>
    <r>
      <rPr>
        <b/>
        <sz val="11"/>
        <color theme="1"/>
        <rFont val="Arial"/>
        <family val="2"/>
      </rPr>
      <t>SERVICE LEVEL</t>
    </r>
    <r>
      <rPr>
        <sz val="11"/>
        <color theme="1"/>
        <rFont val="Arial"/>
        <family val="2"/>
      </rPr>
      <t xml:space="preserve"> misst den Anteil der im letzten Kalendermonat ausgeführten Changes, die mindestens eine Störung (Incident) erzeugten, an der Gesamtheit der Changes des letzten Kalendermonats. Hierbei werden nur Changes einbezogen, die komplett vom Provider verantwortet werden.</t>
    </r>
  </si>
  <si>
    <t>Die SERVICE LEVEL PERFORMANCE wird berechnet als (1) die Anzahl der ausgeführten Changes, die mindestens eine Störung (Incident) erzeugen, geteilt durch (2) die Anzahl aller ausgeführten Changes.</t>
  </si>
  <si>
    <r>
      <t xml:space="preserve">Die Quote von </t>
    </r>
    <r>
      <rPr>
        <b/>
        <sz val="11"/>
        <color theme="1"/>
        <rFont val="Arial"/>
        <family val="2"/>
      </rPr>
      <t>Störungen aus geplanten Änderungen heraus</t>
    </r>
    <r>
      <rPr>
        <sz val="11"/>
        <color theme="1"/>
        <rFont val="Arial"/>
        <family val="2"/>
      </rPr>
      <t xml:space="preserve"> muss durch den Auftragnehmer gemessen und bewertet werden.</t>
    </r>
  </si>
  <si>
    <t>Dieser Service Level misst die durchschnittliche Anzahl an Tagen zwischen der Bekanntgabe einer Sicherheitslücke (mindestens auf Basis CISA-KEV-Katalog sowie National Vulnerabiliy Database) und der Umsetzung von geeigneten Maßnahmen (zum Beispiel, aber nicht ausschließlich Patchen, Isolieren, Konfigurieren) zur Behandlung der Sicherheitslücke.</t>
  </si>
  <si>
    <t>Die Service-Level-Leistung wird berechnet als (1) die Anzahl der innerhalb der Spezifikationsgrenze behandelten Systeme geteilt durch (2) die Anzahl der anwendbaren Zielsysteme, die von Sicherheitslücken betroffen sind. Das Ergebnis wird als Prozentsatz ausgewiesen.</t>
  </si>
  <si>
    <r>
      <t xml:space="preserve">wie im </t>
    </r>
    <r>
      <rPr>
        <b/>
        <sz val="11"/>
        <rFont val="Arial"/>
        <family val="2"/>
      </rPr>
      <t xml:space="preserve">Service Management und Governance Manual </t>
    </r>
    <r>
      <rPr>
        <sz val="11"/>
        <rFont val="Arial"/>
        <family val="2"/>
      </rPr>
      <t>festgelegt</t>
    </r>
  </si>
  <si>
    <t>Gibt den Prozentsatz der neu erstellten Dokumente im
Verantwortungsbereich eines Auftrag-nehmers an, die
innerhalb von 10 Werktagen freigegeben / veröffentlicht
wurden.</t>
  </si>
  <si>
    <t>(Anzahl der innerhalb von 10 Werktagen freigegebenen Dokumenten/Anzahl aller Dokumente im Bezugszeitraum)*100% bezogen auf den Kalendermonat</t>
  </si>
  <si>
    <t>Anhand täglicher Snapshots oder Reports der Knowledge-Datenbank. Kalendermonatsübergreifende
Bereitstellungen werden dem jeweils früheren Kalendermonat der Folgenden zugeordnet:
- dem Monat der Freigabe
- dem Monat in dem die Frist von 10 Werktagen ausläuft</t>
  </si>
  <si>
    <t xml:space="preserve">Monatlich </t>
  </si>
  <si>
    <t>Gibt die durchschnittliche Dokumentenbewertung aller
Nutzer für alle Dokumente im Verantwortungsbereich
eines Auftragnehmers an.</t>
  </si>
  <si>
    <t>(Summe aller Bewertungspunkte über alle Dokumente/Summe der Dokumente) = durchschnittliche Dokumentenbewertung</t>
  </si>
  <si>
    <t>Verhältnis der in einem Zeitraum durchgeführten
Suchvorgänge im Verantwortungsbereich eines
Auftragnehmers im Verhältnis zu den im selben Zeitraum
vom Auftragnehmer bearbeiteten Incidents.</t>
  </si>
  <si>
    <t>(Anzahl der Suchvorgänge/Anzahl der durch den Auftragnehmer bearbeiteten Tickets)*100% bezogen auf den Kalendermonat</t>
  </si>
  <si>
    <t>Der Service Level misst die Allgemeine Anwenderverfügbarkeit indem bestimmt wird, wie viele Anwender zu einem definierten Zeitpunkt die Anwendungs- und Desktopumgebungen nutzen konnten.</t>
  </si>
  <si>
    <t>Der Auftragnehmer prüft die Funktion zentraler technischer Komponenten gemäß eines abgestimmten Messintervalls. Ausfälle zu einem Messzeitpunkt werden ab der letzten erfolgreichen Messung gerechnet. Im Falle einer Absicherung durch Redundanz wird der Ausfall der letzten aktiven oder zur Aktivierung vorgesehenen Redundanz gewertet (sofern lediglich keine Redundanz mehr verfügbar ist kann die Umgebung trotzdem verfügbar sein) Nicht relevant ist, ob der Anwenderaccout tatsächlich aktuell benutzt wird und/ oder benutzt werden soll. Es gelten alle eingerichteten Accounts.
Die tatsächliche Verfügbarkeit in Minuten während der Messperiode wird durch die Gesamtzahl der Minuten in einer Messperiode geteilt. Das Ergebnis wird in Prozent mit zwei Nachkommastellen ausgegeben.</t>
  </si>
  <si>
    <t>Durch den Auftragnehmer vorzuschlagen (Mess-PC, o. ähnliches)</t>
  </si>
  <si>
    <t>Ein Anwenderaccount gilt als ausgefallen, wenn folgende Bedingungen gelten:
-  Ein Anwenderaccount wird als ausgefallen im Rahmen des Incident-Managements gemeldet und
bestätigt, oder
-  Eine technische Komponente meldet den Ausfall bzw. es wird ein Ausfall gemeldet, oder
-  Eine Umgebung ist zu einem Messzeitpunkt des funktionierenden Systemmonitorings nicht für das Systemmonitoring erreichbar
-  Auf einen Anwenderaccount kann am Leistungsübergabepunkt nicht zugegriffen werden, oder
-  Die Latenz zwischen Eingabe (Tastatur) und Ausgabe (Bildschirm) steigt am Leistungsübergabepunkt über 300 ms (Messgrundlage „Notepad“ Applikation)</t>
  </si>
  <si>
    <t>Die Kritische Anwenderverfügbarkeit beschreibt wie viele Anwender zu einem definierten Zeitpunkt einen Shared Desktop oder Virtual Desktop nutzen können.</t>
  </si>
  <si>
    <t>Ein Anwenderaccount gilt als ausgefallen, wenn folgende Bedingungen gelten:
- Ein Anwenderaccount wird als ausgefallen im Rahmen des Incident-Managements gemeldet und bestätigt,
oder
- Eine technische Komponente meldet den Ausfall bzw. es wird ein Ausfall gemeldet, oder
- Ein Anwenderaccount ist zu einem Messzeitpunkt des Systemmonitorings nicht für das Systemmonitoring
erreichbar, oder
- Auf einen Anwenderaccount kann am Leistungsübergabepunkt nicht zugegriffen werden, oder
- Die Latenz zwischen Eingabe (Tastatur) und Ausgabe (Bildschirm) steigt am Leistungsübergabepunkt über 300 ms (Messgrundlage „Notepad“ Applikation)</t>
  </si>
  <si>
    <t>Dauer des Anmeldevorgangs an einem Shared Desktop und / oder Virtual Desktop</t>
  </si>
  <si>
    <t>(Anzahl innerhalb der Zeitvorgabe vollständigen Anmeldeperformance-Messungen)/(Anzahl durchgeführten
Anmeldeperformance-Messungen)*100% bezogen auf den Kalendermonat</t>
  </si>
  <si>
    <t xml:space="preserve">Während der Servicezeit messen Messroboter am Ausgang jedes Rechenzentrumsstandortes im Intervall von 5 Minuten die Anmeldeperformanz: je ein technischer User meldet sich an einem Shared Desktop und an einem Virtual Desktop an. Die Messung beginnt nach Eingabe von Userid und Password in der Anmelde-Maske. Die Messung endet nachdem ein voll funktionsfähiger Desktop zur Verfügung steht. Dies ist der Zeitpunkt, zu dem die Anwendungen des Benutzers eingabefähig startbar sind. </t>
  </si>
  <si>
    <t xml:space="preserve">Alle Roboterlogins des jeweiligen Kalendermonats </t>
  </si>
  <si>
    <t>Dauer des Öffnungsvorgangs einer Word-Datei in einem
Shared Desktop und / oder Virtual Desktop</t>
  </si>
  <si>
    <t>Anzahl innerhalb der Zeitvorgabe vollständigen Öffnungsvorgang-Messungen/Anzahl durchgeführten Öffnungsvorgang-Messungen)*100% bezogen auf den Kalendermonat</t>
  </si>
  <si>
    <t>Während der Servicezeit messen Messroboter am Ausgang jedes Rechenzentrumsstandortes im Intervall von 5 Minuten die Applikationsperformanz: je ein technischer User öffnet aus seiner Shared Desktop bzw.seiner Virtual Desktop Session eine standardisierte Word-Datei vom Homelaufwerk des Users. Der Vorgang gilt als abgeschlossen, wenn der Inhalt der standardisierten Word-Datei (docx, &lt; 100 KB, ohne Verwendung
von .dot Dateien oder eingebetteter Objekte) in Word im SafeMode angezeigt wird.</t>
  </si>
  <si>
    <t>Alle Robotermessungen des jeweiligen Kalendermonats</t>
  </si>
  <si>
    <t>Der Service Level misst die Datendurchsatzrate (IOPS) für Dateneingabe/-ausgaben, die an den Speicherdatenträger ein/ausgegeben werden.</t>
  </si>
  <si>
    <t>Während der Messeperiode wird mittels eines im Rahmen der Transition vereinbarten Messverfahrens die durchschnittliche Datendurchsatzrate (IOPS) ermittelt. Der ermittelte Wert wird durch den Service-Level-Zielwert geteilt und das Ergebnis in Prozent mit zwei Nachkommastellen ausgegeben.</t>
  </si>
  <si>
    <t>Durch den Auftragnehmer vorzuschlagen (Roboter, o. ähnliches)</t>
  </si>
  <si>
    <t>Der Service Level misst die Konsistenz und Stabilität von Benutzersitzungen.</t>
  </si>
  <si>
    <t>Während der Messeperiode wird mittels eines im Rahmen der Transition vereinbarten Messverfahrens die Sitzungsstabilität ermittelt. Der ermittelte Wert wird durch den Service-Level-Zielwert geteilt und das Ergebnis in Prozent mit zwei Nachkommastellen ausgegeben.</t>
  </si>
  <si>
    <t>Durch den Auftragnehmer vorzuschlagen (Mess-PCs, o. ähnliches)</t>
  </si>
  <si>
    <t>Geschwindigkeit, mit der Anwendungen auf Benutzerinteraktionen reagieren</t>
  </si>
  <si>
    <t>Während der Messeperiode werden mittels eines im Rahmen der Transition vereinbarten Messverfahrens die durchschnittlichen Anwendungsreaktionszeiten ermittelt. Der ermittelte Wert wird durch den Service-Level-Zielwert geteilt und das Ergebnis in Prozent mit zwei Nachkommastellen ausgegeben.</t>
  </si>
  <si>
    <t>Die Bereitstellungsdauer umfasst:
a) Provisionierung: Zeitraum von der initialen Beauftragung bis zur vollständigen Bereitstellung einer VDI
oder
b) Deprovisionierung: Zeitraum von der Abbestellung bis zur vollständigen Entfernung einer VDI</t>
  </si>
  <si>
    <t>Anteil:
(Anzahl termingerecht umgesetzter Anforderungen (Requests)/Anzahl eingegangener Anforderungen
(Requests))*100% bezogen auf den Kalendermonat
Messung:
Anhand der dokumentierten Bereitstellungsdauer im Auftrags-/ Requestmanagement-System. Kalendermonatsübergreifende Bereitstellungen werden dem Kalendermonat der Erfüllung zugerechnet.</t>
  </si>
  <si>
    <t xml:space="preserve">Dieser Service misst die Fähigkeit des Auftragnehmers, Software und Patches innerhalb des vereinbarten Zeitrahmens bereitstellen und zu verteilen. </t>
  </si>
  <si>
    <t xml:space="preserve">Dieser Service wird berechnet als die Gesamtzahl der Managed Clients, auf die Software-Patches innerhalb des erforderlichen Zeitrahmens während des Messzeitraums erfolgreich aufgespielt wurden, geteilt durch die Gesamtzahl der Managed Clients, auf die während desselben Messzeitraums Software-Patches aufgespielt werden sollten, wobei das Ergebnis als Prozentsatz mit zwei (2) Dezimalstellen angegeben wird.
</t>
  </si>
  <si>
    <t>MCM System</t>
  </si>
  <si>
    <t xml:space="preserve">Emergency Software-Pakete </t>
  </si>
  <si>
    <t>Für die alle SW-Komponenten des managed Clients</t>
  </si>
  <si>
    <t xml:space="preserve">Dieser Service misst den Prozentsatz aller Softwarepaketierungs-Serviceanfragen, die innerhalb der Spezifikationsgrenze nach Eingang der vom AG  genehmigten Serviceanfrage erfolgreich abgeschlossen wurden. Die Zeit für die Fertigstellung des Softwarepakets wird gemessen als die verstrichene Zeit von der Übermittlung der Serviceanfrage an den AN bis zur erfolgreichen Freigabe des Pakets an das Softwareverteilungssystem, einschließlich der gesamten Zeit für Planung, Paketierung, Tests und Release Management. Eine Serviceanfrage zur Softwarepaketierung wird für die Zwecke der Berechnung dieses Service Levels nur dann als "gültige Serviceanfrage zur Softwarepaketierung" betrachtet, wenn die Serviceanfrage genehmigt wurde und alle erforderlichen Informationen sowie zusätzliche Lizenzen und Dokumente enthält, die zur Erfüllung der Serviceanfrage erforderlich sind.
</t>
  </si>
  <si>
    <t xml:space="preserve">Diese Leistung wird "berechnet als der Anteil: (Anzahl termingerecht umgesetzter Anforderungen (Requests)/Anzahl eingegangener Anforderungen (Requests))*100% bezogen auf den Kalendermonat
</t>
  </si>
  <si>
    <t>Anteil der fehlgeschlagenen Installationen oder der Fehler, die während der Softwareverteilung auf den managed Clients auftreten.</t>
  </si>
  <si>
    <t>Die Bereitstellungsdauer umfasst den Zeitraum von der initialen Beauftragung, über die Packetierung, bis zur vollständigen Bereitstellung mit öfffentlich verfügbaren oder durch den AG bereitgestellten Patches in der Abnahme- und / oder Produktionsumgebung</t>
  </si>
  <si>
    <t>nicht aktive bzw. durch die Patch-Systeme nicht erreichbare managed Clients</t>
  </si>
  <si>
    <t xml:space="preserve">jegliche notwendige Software- und / oder Systemänderungen auf den managed Clients </t>
  </si>
  <si>
    <t>Ist die Zeit, die eine E-Mail vom Versand eines externen Mail-Systems bis zur Zustellung beim Empfänger benötigt. Das Service Level bezieht sich ausschließlich auf die empfangsbeteiligten Entitäten im Wirkbereich des Auftragnehmers, da dieser keinen Einfluss auf die Entitäten des "öffentlichen Transportweges" (Internet) und die sendenden E-Mail-Systeme hat.</t>
  </si>
  <si>
    <t>Die Latenzzeit für den Versand ist definiert als die Zeit, die eine E-Mail benötigt, um vom Sender bis zum Ziel-Mailsystem gesendet zu werden. Das Service Level bezieht sich ausschließlich auf die versandbeteiligten Entitäten im Wirkbereich des Auftragnehmers, da dieser keinen Einfluss auf die Entitäten des "öffentlichen Transportweges" (Internet) und die empfangenden E-Mail-Systeme hat.</t>
  </si>
  <si>
    <r>
      <rPr>
        <b/>
        <sz val="11"/>
        <color rgb="FF000000"/>
        <rFont val="Arial"/>
        <family val="2"/>
      </rPr>
      <t>At-Risk Percentage</t>
    </r>
    <r>
      <rPr>
        <sz val="11"/>
        <color rgb="FF000000"/>
        <rFont val="Arial"/>
        <family val="2"/>
      </rPr>
      <t xml:space="preserve"> und </t>
    </r>
    <r>
      <rPr>
        <b/>
        <sz val="11"/>
        <color rgb="FF000000"/>
        <rFont val="Arial"/>
        <family val="2"/>
      </rPr>
      <t>At-Risk Pool</t>
    </r>
    <r>
      <rPr>
        <sz val="11"/>
        <color rgb="FF000000"/>
        <rFont val="Arial"/>
        <family val="2"/>
      </rPr>
      <t xml:space="preserve"> sind wie folgt definiert:</t>
    </r>
  </si>
  <si>
    <t>At-Risk Percentage</t>
  </si>
  <si>
    <t>At-Risk Pool</t>
  </si>
  <si>
    <r>
      <t xml:space="preserve">Der </t>
    </r>
    <r>
      <rPr>
        <b/>
        <sz val="11"/>
        <color rgb="FF000000"/>
        <rFont val="Arial"/>
        <family val="2"/>
      </rPr>
      <t>At-Risk Pool</t>
    </r>
    <r>
      <rPr>
        <sz val="11"/>
        <color rgb="FF000000"/>
        <rFont val="Arial"/>
        <family val="2"/>
      </rPr>
      <t xml:space="preserve"> ist wie folgt allokiert auf (1) </t>
    </r>
    <r>
      <rPr>
        <b/>
        <sz val="11"/>
        <color rgb="FF000000"/>
        <rFont val="Arial"/>
        <family val="2"/>
      </rPr>
      <t>Service Level</t>
    </r>
    <r>
      <rPr>
        <sz val="11"/>
        <color rgb="FF000000"/>
        <rFont val="Arial"/>
        <family val="2"/>
      </rPr>
      <t xml:space="preserve"> </t>
    </r>
    <r>
      <rPr>
        <b/>
        <sz val="11"/>
        <color rgb="FF000000"/>
        <rFont val="Arial"/>
        <family val="2"/>
      </rPr>
      <t>Klassen</t>
    </r>
    <r>
      <rPr>
        <sz val="11"/>
        <color rgb="FF000000"/>
        <rFont val="Arial"/>
        <family val="2"/>
      </rPr>
      <t xml:space="preserve"> und (2) spezifischen </t>
    </r>
    <r>
      <rPr>
        <b/>
        <sz val="11"/>
        <color rgb="FF000000"/>
        <rFont val="Arial"/>
        <family val="2"/>
      </rPr>
      <t>Service Leveln.</t>
    </r>
  </si>
  <si>
    <t>(1) At-Risk Pool Allokation zu Service Level Klassen</t>
  </si>
  <si>
    <t>Siehe Reiter "Service Level Klassen"</t>
  </si>
  <si>
    <t>(2) At-Risk Pool Allokation zu spezifischen Service Levels</t>
  </si>
  <si>
    <t>Siehe Reiter "Service Level Matrix"</t>
  </si>
  <si>
    <t>Total At-Risk Pool Allokation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</si>
</sst>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 #,##0.00\ &quot;€&quot;_-;\-* #,##0.00\ &quot;€&quot;_-;_-* &quot;-&quot;??\ &quot;€&quot;_-;_-@_-"/>
    <numFmt numFmtId="164" formatCode="_(&quot;$&quot;* #,##0.00_);_(&quot;$&quot;* \(#,##0.00\);_(&quot;$&quot;* &quot;-&quot;??_);_(@_)"/>
    <numFmt numFmtId="165" formatCode="_(* #,##0.00_);_(* \(#,##0.00\);_(* &quot;-&quot;??_);_(@_)"/>
    <numFmt numFmtId="166" formatCode="_-* #,##0.00\ _€_-;\-* #,##0.00\ _€_-;_-* &quot;-&quot;??\ _€_-;_-@_-"/>
    <numFmt numFmtId="167" formatCode="_-* #,##0.00\ _D_M_-;\-* #,##0.00\ _D_M_-;_-* &quot;-&quot;??\ _D_M_-;_-@_-"/>
    <numFmt numFmtId="168" formatCode="[Red]&quot;Too long&quot;;[Red]&quot;Mandatory field&quot;;&quot;OK&quot;"/>
    <numFmt numFmtId="169" formatCode="_([$€]* #,##0.00_);_([$€]* \(#,##0.00\);_([$€]* &quot;-&quot;??_);_(@_)"/>
    <numFmt numFmtId="170" formatCode="0.0%"/>
    <numFmt numFmtId="171" formatCode="0.000%"/>
    <numFmt numFmtId="172" formatCode="[$-409]mmmm\ d\,\ yyyy;@"/>
  </numFmts>
  <fonts count="44" x14ac:knownFonts="1">
    <font>
      <sz val="11"/>
      <color theme="1"/>
      <name val="Calibri"/>
      <family val="2"/>
      <scheme val="minor"/>
    </font>
    <font>
      <sz val="10"/>
      <color theme="1"/>
      <name val="Arial"/>
      <family val="2"/>
    </font>
    <font>
      <sz val="11"/>
      <color indexed="8"/>
      <name val="Calibri"/>
      <family val="2"/>
    </font>
    <font>
      <sz val="11"/>
      <color indexed="8"/>
      <name val="Calibri"/>
      <family val="2"/>
    </font>
    <font>
      <sz val="11"/>
      <color indexed="8"/>
      <name val="Calibri"/>
      <family val="2"/>
    </font>
    <font>
      <sz val="10"/>
      <name val="Arial"/>
      <family val="2"/>
    </font>
    <font>
      <sz val="10"/>
      <name val="Arial"/>
      <family val="2"/>
    </font>
    <font>
      <b/>
      <sz val="10"/>
      <name val="Arial"/>
      <family val="2"/>
    </font>
    <font>
      <sz val="11"/>
      <color indexed="19"/>
      <name val="Calibri"/>
      <family val="2"/>
    </font>
    <font>
      <sz val="10"/>
      <name val="Helv"/>
    </font>
    <font>
      <b/>
      <sz val="11"/>
      <name val="Arial"/>
      <family val="2"/>
    </font>
    <font>
      <sz val="8"/>
      <name val="Calibri"/>
      <family val="2"/>
    </font>
    <font>
      <u/>
      <sz val="11"/>
      <color indexed="12"/>
      <name val="Calibri"/>
      <family val="2"/>
    </font>
    <font>
      <b/>
      <sz val="11"/>
      <color indexed="8"/>
      <name val="Calibri"/>
      <family val="2"/>
    </font>
    <font>
      <sz val="11"/>
      <color theme="1"/>
      <name val="Calibri"/>
      <family val="2"/>
      <scheme val="minor"/>
    </font>
    <font>
      <sz val="11"/>
      <color theme="1"/>
      <name val="Arial"/>
      <family val="2"/>
    </font>
    <font>
      <sz val="11"/>
      <color theme="1"/>
      <name val="Calibri"/>
      <family val="2"/>
    </font>
    <font>
      <sz val="10"/>
      <color theme="1"/>
      <name val="Calibri"/>
      <family val="2"/>
      <scheme val="minor"/>
    </font>
    <font>
      <sz val="8"/>
      <name val="Calibri"/>
      <family val="2"/>
      <scheme val="minor"/>
    </font>
    <font>
      <sz val="10"/>
      <color theme="1"/>
      <name val="Arial"/>
      <family val="2"/>
    </font>
    <font>
      <sz val="10"/>
      <color theme="0"/>
      <name val="Arial"/>
      <family val="2"/>
    </font>
    <font>
      <sz val="10"/>
      <color rgb="FF3F3F76"/>
      <name val="Arial"/>
      <family val="2"/>
    </font>
    <font>
      <b/>
      <sz val="11"/>
      <color theme="3"/>
      <name val="Arial"/>
      <family val="2"/>
    </font>
    <font>
      <i/>
      <sz val="11"/>
      <color rgb="FF0070C0"/>
      <name val="Arial"/>
      <family val="2"/>
    </font>
    <font>
      <sz val="11"/>
      <name val="Arial"/>
      <family val="2"/>
    </font>
    <font>
      <sz val="11"/>
      <color rgb="FFFF0000"/>
      <name val="Arial"/>
      <family val="2"/>
    </font>
    <font>
      <b/>
      <i/>
      <sz val="11"/>
      <name val="Arial"/>
      <family val="2"/>
    </font>
    <font>
      <b/>
      <sz val="11"/>
      <color theme="0"/>
      <name val="Arial"/>
      <family val="2"/>
    </font>
    <font>
      <b/>
      <sz val="11"/>
      <color theme="1"/>
      <name val="Arial"/>
      <family val="2"/>
    </font>
    <font>
      <sz val="11"/>
      <color rgb="FF000000"/>
      <name val="Arial"/>
      <family val="2"/>
    </font>
    <font>
      <b/>
      <sz val="11"/>
      <color rgb="FF000000"/>
      <name val="Arial"/>
      <family val="2"/>
    </font>
    <font>
      <i/>
      <sz val="11"/>
      <color rgb="FF000000"/>
      <name val="Arial"/>
      <family val="2"/>
    </font>
    <font>
      <b/>
      <i/>
      <sz val="11"/>
      <color rgb="FF000000"/>
      <name val="Arial"/>
      <family val="2"/>
    </font>
    <font>
      <b/>
      <sz val="11"/>
      <color rgb="FFFF0000"/>
      <name val="Arial"/>
      <family val="2"/>
    </font>
    <font>
      <b/>
      <sz val="11"/>
      <color theme="5"/>
      <name val="Arial"/>
      <family val="2"/>
    </font>
    <font>
      <u/>
      <sz val="11"/>
      <color indexed="12"/>
      <name val="Arial"/>
      <family val="2"/>
    </font>
    <font>
      <b/>
      <i/>
      <sz val="11"/>
      <color theme="3" tint="0.39997558519241921"/>
      <name val="Arial"/>
      <family val="2"/>
    </font>
    <font>
      <sz val="11"/>
      <color theme="3"/>
      <name val="Arial"/>
      <family val="2"/>
    </font>
    <font>
      <b/>
      <i/>
      <sz val="11"/>
      <color theme="1"/>
      <name val="Arial"/>
      <family val="2"/>
    </font>
    <font>
      <b/>
      <sz val="14"/>
      <name val="Arial"/>
      <family val="2"/>
    </font>
    <font>
      <b/>
      <sz val="20"/>
      <color theme="1"/>
      <name val="Arial"/>
      <family val="2"/>
    </font>
    <font>
      <i/>
      <sz val="11"/>
      <color theme="1"/>
      <name val="Arial"/>
      <family val="2"/>
    </font>
    <font>
      <i/>
      <sz val="11"/>
      <color theme="3"/>
      <name val="Arial"/>
      <family val="2"/>
    </font>
    <font>
      <i/>
      <sz val="11"/>
      <name val="Arial"/>
      <family val="2"/>
    </font>
  </fonts>
  <fills count="15">
    <fill>
      <patternFill patternType="none"/>
    </fill>
    <fill>
      <patternFill patternType="gray125"/>
    </fill>
    <fill>
      <patternFill patternType="solid">
        <fgColor indexed="43"/>
        <bgColor indexed="64"/>
      </patternFill>
    </fill>
    <fill>
      <patternFill patternType="solid">
        <fgColor indexed="43"/>
      </patternFill>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FF"/>
        <bgColor rgb="FF000000"/>
      </patternFill>
    </fill>
    <fill>
      <patternFill patternType="solid">
        <fgColor rgb="FFFFCC99"/>
      </patternFill>
    </fill>
    <fill>
      <patternFill patternType="solid">
        <fgColor theme="5"/>
      </patternFill>
    </fill>
    <fill>
      <patternFill patternType="solid">
        <fgColor theme="0"/>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rgb="FF7F7F7F"/>
      </left>
      <right style="thin">
        <color rgb="FF7F7F7F"/>
      </right>
      <top style="thin">
        <color rgb="FF7F7F7F"/>
      </top>
      <bottom style="thin">
        <color rgb="FF7F7F7F"/>
      </bottom>
      <diagonal/>
    </border>
    <border>
      <left style="hair">
        <color indexed="64"/>
      </left>
      <right style="hair">
        <color indexed="64"/>
      </right>
      <top style="hair">
        <color indexed="64"/>
      </top>
      <bottom/>
      <diagonal/>
    </border>
  </borders>
  <cellStyleXfs count="101">
    <xf numFmtId="169" fontId="0" fillId="0" borderId="0"/>
    <xf numFmtId="169" fontId="6" fillId="0" borderId="0"/>
    <xf numFmtId="169" fontId="5" fillId="0" borderId="0"/>
    <xf numFmtId="169" fontId="5" fillId="0" borderId="0"/>
    <xf numFmtId="169" fontId="5" fillId="0" borderId="0"/>
    <xf numFmtId="169" fontId="5" fillId="0" borderId="0"/>
    <xf numFmtId="169" fontId="6" fillId="0" borderId="0"/>
    <xf numFmtId="169" fontId="5" fillId="0" borderId="0"/>
    <xf numFmtId="169" fontId="5" fillId="0" borderId="0"/>
    <xf numFmtId="169" fontId="6" fillId="0" borderId="0" applyAlignment="0">
      <alignment vertical="top" wrapText="1"/>
    </xf>
    <xf numFmtId="169" fontId="5" fillId="0" borderId="0" applyAlignment="0">
      <alignment vertical="top" wrapText="1"/>
    </xf>
    <xf numFmtId="169" fontId="5" fillId="0" borderId="0" applyAlignment="0">
      <alignment vertical="top" wrapText="1"/>
    </xf>
    <xf numFmtId="166" fontId="3" fillId="0" borderId="0" applyFont="0" applyFill="0" applyBorder="0" applyAlignment="0" applyProtection="0"/>
    <xf numFmtId="167" fontId="6"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9" fontId="5" fillId="0" borderId="0" applyFont="0" applyFill="0" applyBorder="0" applyAlignment="0" applyProtection="0"/>
    <xf numFmtId="169" fontId="6"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6"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12" fillId="0" borderId="0" applyNumberFormat="0" applyFill="0" applyBorder="0" applyAlignment="0" applyProtection="0">
      <alignment vertical="top"/>
      <protection locked="0"/>
    </xf>
    <xf numFmtId="166" fontId="3" fillId="0" borderId="0" applyFont="0" applyFill="0" applyBorder="0" applyAlignment="0" applyProtection="0"/>
    <xf numFmtId="169" fontId="10" fillId="0" borderId="1">
      <alignment vertical="top" wrapText="1"/>
    </xf>
    <xf numFmtId="169" fontId="6" fillId="0" borderId="1" applyFill="0">
      <alignment horizontal="left" vertical="top" wrapText="1" indent="1"/>
    </xf>
    <xf numFmtId="169" fontId="5" fillId="0" borderId="1" applyFill="0">
      <alignment horizontal="left" vertical="top" wrapText="1" indent="1"/>
    </xf>
    <xf numFmtId="169" fontId="5" fillId="0" borderId="1" applyFill="0">
      <alignment horizontal="left" vertical="top" wrapText="1" indent="1"/>
    </xf>
    <xf numFmtId="168" fontId="7" fillId="2" borderId="1" applyFont="0" applyFill="0" applyBorder="0" applyAlignment="0">
      <alignment horizontal="centerContinuous"/>
    </xf>
    <xf numFmtId="168" fontId="7" fillId="2" borderId="1" applyFont="0" applyFill="0" applyBorder="0" applyAlignment="0">
      <alignment horizontal="centerContinuous"/>
    </xf>
    <xf numFmtId="169" fontId="8" fillId="3" borderId="0" applyNumberFormat="0" applyBorder="0" applyAlignment="0" applyProtection="0"/>
    <xf numFmtId="169" fontId="6" fillId="0" borderId="0"/>
    <xf numFmtId="169" fontId="6" fillId="0" borderId="0"/>
    <xf numFmtId="169" fontId="5" fillId="0" borderId="0"/>
    <xf numFmtId="169" fontId="5" fillId="0" borderId="0"/>
    <xf numFmtId="169" fontId="5" fillId="0" borderId="0"/>
    <xf numFmtId="169" fontId="5" fillId="0" borderId="0"/>
    <xf numFmtId="169" fontId="5" fillId="0" borderId="0"/>
    <xf numFmtId="169" fontId="6" fillId="0" borderId="0"/>
    <xf numFmtId="169" fontId="5" fillId="0" borderId="0"/>
    <xf numFmtId="169" fontId="5" fillId="0" borderId="0"/>
    <xf numFmtId="169" fontId="3" fillId="0" borderId="0"/>
    <xf numFmtId="169" fontId="6" fillId="0" borderId="0"/>
    <xf numFmtId="169" fontId="5" fillId="0" borderId="0"/>
    <xf numFmtId="169" fontId="5" fillId="0" borderId="0"/>
    <xf numFmtId="9" fontId="4"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169" fontId="5" fillId="0" borderId="0"/>
    <xf numFmtId="169" fontId="6" fillId="0" borderId="0"/>
    <xf numFmtId="169" fontId="5" fillId="0" borderId="0"/>
    <xf numFmtId="169" fontId="5" fillId="0" borderId="0"/>
    <xf numFmtId="169" fontId="6" fillId="0" borderId="0"/>
    <xf numFmtId="169" fontId="5" fillId="0" borderId="0"/>
    <xf numFmtId="169" fontId="5" fillId="0" borderId="0"/>
    <xf numFmtId="169" fontId="6" fillId="0" borderId="1">
      <alignment vertical="top" wrapText="1"/>
    </xf>
    <xf numFmtId="169" fontId="5" fillId="0" borderId="1">
      <alignment vertical="top" wrapText="1"/>
    </xf>
    <xf numFmtId="169" fontId="5" fillId="0" borderId="1">
      <alignment vertical="top" wrapText="1"/>
    </xf>
    <xf numFmtId="169" fontId="14" fillId="0" borderId="0"/>
    <xf numFmtId="169" fontId="15" fillId="0" borderId="0"/>
    <xf numFmtId="169" fontId="6" fillId="0" borderId="1">
      <alignment vertical="top" wrapText="1"/>
    </xf>
    <xf numFmtId="169" fontId="5" fillId="0" borderId="1">
      <alignment vertical="top" wrapText="1"/>
    </xf>
    <xf numFmtId="169" fontId="5" fillId="0" borderId="1">
      <alignment vertical="top" wrapText="1"/>
    </xf>
    <xf numFmtId="169" fontId="3" fillId="0" borderId="0"/>
    <xf numFmtId="169" fontId="6" fillId="0" borderId="0">
      <alignment vertical="top" wrapText="1"/>
    </xf>
    <xf numFmtId="169" fontId="5" fillId="0" borderId="0">
      <alignment vertical="top" wrapText="1"/>
    </xf>
    <xf numFmtId="169" fontId="5" fillId="0" borderId="0">
      <alignment vertical="top" wrapText="1"/>
    </xf>
    <xf numFmtId="169" fontId="6" fillId="0" borderId="0"/>
    <xf numFmtId="169" fontId="5" fillId="0" borderId="0"/>
    <xf numFmtId="169" fontId="5" fillId="0" borderId="0"/>
    <xf numFmtId="169" fontId="3" fillId="0" borderId="0"/>
    <xf numFmtId="169" fontId="9" fillId="0" borderId="0"/>
    <xf numFmtId="164" fontId="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3" fillId="0" borderId="0" applyFont="0" applyFill="0" applyBorder="0" applyAlignment="0" applyProtection="0"/>
    <xf numFmtId="169" fontId="2" fillId="0" borderId="0"/>
    <xf numFmtId="0" fontId="5" fillId="0" borderId="0"/>
    <xf numFmtId="9" fontId="5" fillId="0" borderId="0" applyFont="0" applyFill="0" applyBorder="0" applyAlignment="0" applyProtection="0"/>
    <xf numFmtId="172" fontId="5" fillId="0" borderId="0"/>
    <xf numFmtId="165" fontId="5" fillId="0" borderId="0" applyFont="0" applyFill="0" applyBorder="0" applyAlignment="0" applyProtection="0"/>
    <xf numFmtId="0" fontId="14" fillId="0" borderId="0"/>
    <xf numFmtId="9" fontId="14" fillId="0" borderId="0" applyFont="0" applyFill="0" applyBorder="0" applyAlignment="0" applyProtection="0"/>
    <xf numFmtId="169" fontId="14" fillId="0" borderId="0"/>
    <xf numFmtId="0" fontId="5" fillId="0" borderId="0"/>
    <xf numFmtId="165" fontId="2" fillId="0" borderId="0" applyFont="0" applyFill="0" applyBorder="0" applyAlignment="0" applyProtection="0"/>
    <xf numFmtId="0" fontId="16" fillId="0" borderId="0"/>
    <xf numFmtId="0" fontId="17" fillId="0" borderId="0"/>
    <xf numFmtId="169" fontId="14"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9" fillId="0" borderId="0"/>
    <xf numFmtId="0" fontId="20" fillId="13" borderId="0" applyNumberFormat="0" applyBorder="0" applyAlignment="0" applyProtection="0"/>
    <xf numFmtId="0" fontId="5" fillId="0" borderId="0"/>
    <xf numFmtId="0" fontId="21" fillId="12" borderId="21" applyNumberFormat="0" applyAlignment="0" applyProtection="0"/>
  </cellStyleXfs>
  <cellXfs count="253">
    <xf numFmtId="169" fontId="0" fillId="0" borderId="0" xfId="0"/>
    <xf numFmtId="0" fontId="0" fillId="0" borderId="0" xfId="0" applyNumberFormat="1" applyAlignment="1">
      <alignment vertical="top"/>
    </xf>
    <xf numFmtId="0" fontId="13" fillId="0" borderId="0" xfId="0" applyNumberFormat="1" applyFont="1"/>
    <xf numFmtId="0" fontId="0" fillId="0" borderId="0" xfId="0" applyNumberFormat="1"/>
    <xf numFmtId="0" fontId="13" fillId="0" borderId="0" xfId="0" applyNumberFormat="1" applyFont="1" applyAlignment="1">
      <alignment horizontal="left" wrapText="1"/>
    </xf>
    <xf numFmtId="0" fontId="2" fillId="0" borderId="0" xfId="0" applyNumberFormat="1" applyFont="1" applyAlignment="1">
      <alignment horizontal="left" vertical="top" wrapText="1"/>
    </xf>
    <xf numFmtId="0" fontId="23" fillId="4" borderId="0" xfId="80" applyNumberFormat="1" applyFont="1" applyFill="1"/>
    <xf numFmtId="0" fontId="24" fillId="4" borderId="0" xfId="80" applyNumberFormat="1" applyFont="1" applyFill="1"/>
    <xf numFmtId="169" fontId="24" fillId="4" borderId="0" xfId="80" applyFont="1" applyFill="1"/>
    <xf numFmtId="0" fontId="10" fillId="4" borderId="17" xfId="80" applyNumberFormat="1" applyFont="1" applyFill="1" applyBorder="1"/>
    <xf numFmtId="169" fontId="24" fillId="4" borderId="17" xfId="80" applyFont="1" applyFill="1" applyBorder="1"/>
    <xf numFmtId="169" fontId="25" fillId="4" borderId="0" xfId="80" applyFont="1" applyFill="1"/>
    <xf numFmtId="0" fontId="10" fillId="4" borderId="0" xfId="80" applyNumberFormat="1" applyFont="1" applyFill="1"/>
    <xf numFmtId="0" fontId="24" fillId="4" borderId="0" xfId="80" quotePrefix="1" applyNumberFormat="1" applyFont="1" applyFill="1" applyAlignment="1">
      <alignment vertical="top"/>
    </xf>
    <xf numFmtId="0" fontId="24" fillId="4" borderId="0" xfId="80" applyNumberFormat="1" applyFont="1" applyFill="1" applyAlignment="1">
      <alignment wrapText="1"/>
    </xf>
    <xf numFmtId="0" fontId="27" fillId="6" borderId="2" xfId="80" applyNumberFormat="1" applyFont="1" applyFill="1" applyBorder="1" applyAlignment="1">
      <alignment horizontal="center" vertical="center"/>
    </xf>
    <xf numFmtId="0" fontId="27" fillId="6" borderId="2" xfId="80" applyNumberFormat="1" applyFont="1" applyFill="1" applyBorder="1" applyAlignment="1">
      <alignment vertical="center"/>
    </xf>
    <xf numFmtId="169" fontId="24" fillId="4" borderId="0" xfId="80" applyFont="1" applyFill="1" applyAlignment="1">
      <alignment vertical="center"/>
    </xf>
    <xf numFmtId="0" fontId="24" fillId="10" borderId="18" xfId="80" applyNumberFormat="1" applyFont="1" applyFill="1" applyBorder="1" applyAlignment="1">
      <alignment horizontal="center" vertical="center" wrapText="1"/>
    </xf>
    <xf numFmtId="0" fontId="24" fillId="10" borderId="19" xfId="80" applyNumberFormat="1" applyFont="1" applyFill="1" applyBorder="1" applyAlignment="1">
      <alignment horizontal="center" vertical="center" wrapText="1"/>
    </xf>
    <xf numFmtId="0" fontId="24" fillId="10" borderId="20" xfId="80" applyNumberFormat="1" applyFont="1" applyFill="1" applyBorder="1" applyAlignment="1">
      <alignment horizontal="center" vertical="center" wrapText="1"/>
    </xf>
    <xf numFmtId="169" fontId="25" fillId="4" borderId="0" xfId="80" applyFont="1" applyFill="1" applyAlignment="1">
      <alignment vertical="top"/>
    </xf>
    <xf numFmtId="169" fontId="25" fillId="4" borderId="0" xfId="80" applyFont="1" applyFill="1" applyAlignment="1">
      <alignment wrapText="1"/>
    </xf>
    <xf numFmtId="0" fontId="29" fillId="4" borderId="0" xfId="80" applyNumberFormat="1" applyFont="1" applyFill="1"/>
    <xf numFmtId="0" fontId="15" fillId="4" borderId="0" xfId="80" applyNumberFormat="1" applyFont="1" applyFill="1"/>
    <xf numFmtId="169" fontId="33" fillId="4" borderId="0" xfId="80" applyFont="1" applyFill="1"/>
    <xf numFmtId="0" fontId="15" fillId="5" borderId="0" xfId="0" applyNumberFormat="1" applyFont="1" applyFill="1" applyAlignment="1">
      <alignment vertical="top"/>
    </xf>
    <xf numFmtId="0" fontId="15" fillId="5" borderId="0" xfId="0" applyNumberFormat="1" applyFont="1" applyFill="1" applyAlignment="1">
      <alignment horizontal="left" vertical="top"/>
    </xf>
    <xf numFmtId="10" fontId="15" fillId="5" borderId="0" xfId="46" applyNumberFormat="1" applyFont="1" applyFill="1" applyAlignment="1">
      <alignment vertical="top"/>
    </xf>
    <xf numFmtId="9" fontId="15" fillId="5" borderId="0" xfId="46" applyFont="1" applyFill="1" applyAlignment="1">
      <alignment vertical="top"/>
    </xf>
    <xf numFmtId="170" fontId="15" fillId="5" borderId="0" xfId="46" applyNumberFormat="1" applyFont="1" applyFill="1" applyAlignment="1">
      <alignment vertical="top"/>
    </xf>
    <xf numFmtId="0" fontId="15" fillId="5" borderId="0" xfId="0" applyNumberFormat="1" applyFont="1" applyFill="1" applyAlignment="1">
      <alignment horizontal="center" vertical="top"/>
    </xf>
    <xf numFmtId="0" fontId="33" fillId="5" borderId="0" xfId="0" applyNumberFormat="1" applyFont="1" applyFill="1" applyAlignment="1">
      <alignment vertical="top"/>
    </xf>
    <xf numFmtId="0" fontId="28" fillId="5" borderId="0" xfId="0" applyNumberFormat="1" applyFont="1" applyFill="1" applyAlignment="1">
      <alignment vertical="top"/>
    </xf>
    <xf numFmtId="0" fontId="28" fillId="5" borderId="0" xfId="0" applyNumberFormat="1" applyFont="1" applyFill="1" applyAlignment="1">
      <alignment horizontal="left" vertical="top"/>
    </xf>
    <xf numFmtId="0" fontId="28" fillId="7" borderId="0" xfId="0" applyNumberFormat="1" applyFont="1" applyFill="1" applyAlignment="1">
      <alignment horizontal="right" vertical="top"/>
    </xf>
    <xf numFmtId="0" fontId="15" fillId="5" borderId="0" xfId="0" applyNumberFormat="1" applyFont="1" applyFill="1" applyAlignment="1">
      <alignment vertical="center"/>
    </xf>
    <xf numFmtId="0" fontId="28" fillId="5" borderId="0" xfId="0" applyNumberFormat="1" applyFont="1" applyFill="1" applyAlignment="1">
      <alignment horizontal="right" vertical="center"/>
    </xf>
    <xf numFmtId="0" fontId="28" fillId="5" borderId="0" xfId="0" applyNumberFormat="1" applyFont="1" applyFill="1" applyAlignment="1">
      <alignment horizontal="left" vertical="center"/>
    </xf>
    <xf numFmtId="0" fontId="27" fillId="9" borderId="2" xfId="0" applyNumberFormat="1" applyFont="1" applyFill="1" applyBorder="1" applyAlignment="1">
      <alignment horizontal="center" vertical="center" wrapText="1"/>
    </xf>
    <xf numFmtId="10" fontId="27" fillId="9" borderId="2" xfId="46" applyNumberFormat="1" applyFont="1" applyFill="1" applyBorder="1" applyAlignment="1">
      <alignment horizontal="center" vertical="center" wrapText="1"/>
    </xf>
    <xf numFmtId="9" fontId="27" fillId="9" borderId="2" xfId="46" applyFont="1" applyFill="1" applyBorder="1" applyAlignment="1">
      <alignment horizontal="center" vertical="center" wrapText="1"/>
    </xf>
    <xf numFmtId="170" fontId="27" fillId="9" borderId="2" xfId="46" applyNumberFormat="1" applyFont="1" applyFill="1" applyBorder="1" applyAlignment="1">
      <alignment horizontal="center" vertical="center" wrapText="1"/>
    </xf>
    <xf numFmtId="0" fontId="15" fillId="8" borderId="2" xfId="46" applyNumberFormat="1" applyFont="1" applyFill="1" applyBorder="1" applyAlignment="1">
      <alignment horizontal="center" vertical="center" wrapText="1"/>
    </xf>
    <xf numFmtId="9" fontId="15" fillId="8" borderId="2" xfId="46" applyFont="1" applyFill="1" applyBorder="1" applyAlignment="1">
      <alignment horizontal="center" vertical="center" wrapText="1"/>
    </xf>
    <xf numFmtId="9" fontId="15" fillId="8" borderId="2" xfId="46" applyFont="1" applyFill="1" applyBorder="1" applyAlignment="1">
      <alignment horizontal="center" vertical="center"/>
    </xf>
    <xf numFmtId="170" fontId="15" fillId="5" borderId="2" xfId="46" applyNumberFormat="1" applyFont="1" applyFill="1" applyBorder="1" applyAlignment="1">
      <alignment horizontal="center" vertical="center"/>
    </xf>
    <xf numFmtId="0" fontId="28" fillId="5" borderId="0" xfId="0" applyNumberFormat="1" applyFont="1" applyFill="1" applyAlignment="1">
      <alignment horizontal="right" vertical="top"/>
    </xf>
    <xf numFmtId="10" fontId="15" fillId="5" borderId="0" xfId="46" applyNumberFormat="1" applyFont="1" applyFill="1" applyAlignment="1">
      <alignment horizontal="center" vertical="top"/>
    </xf>
    <xf numFmtId="9" fontId="15" fillId="5" borderId="0" xfId="46" applyFont="1" applyFill="1" applyAlignment="1">
      <alignment horizontal="center" vertical="top"/>
    </xf>
    <xf numFmtId="170" fontId="15" fillId="5" borderId="0" xfId="46" applyNumberFormat="1" applyFont="1" applyFill="1" applyAlignment="1">
      <alignment horizontal="center" vertical="top"/>
    </xf>
    <xf numFmtId="0" fontId="15" fillId="5" borderId="0" xfId="0" applyNumberFormat="1" applyFont="1" applyFill="1" applyAlignment="1">
      <alignment horizontal="right" vertical="top"/>
    </xf>
    <xf numFmtId="0" fontId="27" fillId="6" borderId="4" xfId="0" applyNumberFormat="1" applyFont="1" applyFill="1" applyBorder="1" applyAlignment="1">
      <alignment horizontal="centerContinuous" vertical="center"/>
    </xf>
    <xf numFmtId="10" fontId="27" fillId="6" borderId="5" xfId="46" applyNumberFormat="1" applyFont="1" applyFill="1" applyBorder="1" applyAlignment="1">
      <alignment horizontal="centerContinuous" vertical="center"/>
    </xf>
    <xf numFmtId="9" fontId="27" fillId="6" borderId="6" xfId="46" applyFont="1" applyFill="1" applyBorder="1" applyAlignment="1">
      <alignment horizontal="centerContinuous" vertical="center"/>
    </xf>
    <xf numFmtId="170" fontId="27" fillId="6" borderId="6" xfId="46" applyNumberFormat="1" applyFont="1" applyFill="1" applyBorder="1" applyAlignment="1">
      <alignment horizontal="centerContinuous" vertical="center"/>
    </xf>
    <xf numFmtId="0" fontId="27" fillId="5" borderId="3" xfId="0" applyNumberFormat="1" applyFont="1" applyFill="1" applyBorder="1" applyAlignment="1">
      <alignment horizontal="center" vertical="center"/>
    </xf>
    <xf numFmtId="0" fontId="27" fillId="5" borderId="3" xfId="0" applyNumberFormat="1" applyFont="1" applyFill="1" applyBorder="1" applyAlignment="1">
      <alignment horizontal="center" vertical="center" wrapText="1"/>
    </xf>
    <xf numFmtId="0" fontId="15" fillId="5" borderId="0" xfId="0" quotePrefix="1" applyNumberFormat="1" applyFont="1" applyFill="1" applyAlignment="1">
      <alignment horizontal="left" vertical="top"/>
    </xf>
    <xf numFmtId="0" fontId="15" fillId="8" borderId="2" xfId="0" applyNumberFormat="1" applyFont="1" applyFill="1" applyBorder="1" applyAlignment="1">
      <alignment horizontal="center" vertical="center"/>
    </xf>
    <xf numFmtId="10" fontId="15" fillId="8" borderId="2" xfId="46" applyNumberFormat="1" applyFont="1" applyFill="1" applyBorder="1" applyAlignment="1">
      <alignment horizontal="center" vertical="center"/>
    </xf>
    <xf numFmtId="9" fontId="15" fillId="0" borderId="2" xfId="46" applyFont="1" applyFill="1" applyBorder="1" applyAlignment="1">
      <alignment horizontal="center" vertical="center"/>
    </xf>
    <xf numFmtId="0" fontId="28" fillId="5" borderId="0" xfId="0" applyNumberFormat="1" applyFont="1" applyFill="1" applyAlignment="1">
      <alignment horizontal="right" vertical="top" wrapText="1"/>
    </xf>
    <xf numFmtId="0" fontId="27" fillId="5" borderId="11" xfId="0" applyNumberFormat="1" applyFont="1" applyFill="1" applyBorder="1" applyAlignment="1">
      <alignment horizontal="center" vertical="center" wrapText="1"/>
    </xf>
    <xf numFmtId="0" fontId="27" fillId="5" borderId="0" xfId="0" applyNumberFormat="1" applyFont="1" applyFill="1" applyAlignment="1">
      <alignment horizontal="center" vertical="center" wrapText="1"/>
    </xf>
    <xf numFmtId="0" fontId="30" fillId="5" borderId="0" xfId="0" applyNumberFormat="1" applyFont="1" applyFill="1" applyAlignment="1">
      <alignment horizontal="right" vertical="top"/>
    </xf>
    <xf numFmtId="0" fontId="25" fillId="5" borderId="0" xfId="0" applyNumberFormat="1" applyFont="1" applyFill="1" applyAlignment="1">
      <alignment vertical="top"/>
    </xf>
    <xf numFmtId="0" fontId="10" fillId="5" borderId="0" xfId="0" applyNumberFormat="1" applyFont="1" applyFill="1" applyAlignment="1">
      <alignment horizontal="right" vertical="top"/>
    </xf>
    <xf numFmtId="9" fontId="15" fillId="5" borderId="2" xfId="46" applyFont="1" applyFill="1" applyBorder="1" applyAlignment="1">
      <alignment horizontal="center" vertical="center"/>
    </xf>
    <xf numFmtId="9" fontId="15" fillId="5" borderId="0" xfId="46" applyFont="1" applyFill="1" applyBorder="1" applyAlignment="1">
      <alignment vertical="top"/>
    </xf>
    <xf numFmtId="170" fontId="15" fillId="5" borderId="0" xfId="46" applyNumberFormat="1" applyFont="1" applyFill="1" applyAlignment="1">
      <alignment horizontal="center" vertical="center"/>
    </xf>
    <xf numFmtId="170" fontId="15" fillId="5" borderId="0" xfId="46" applyNumberFormat="1" applyFont="1" applyFill="1" applyBorder="1" applyAlignment="1">
      <alignment vertical="top"/>
    </xf>
    <xf numFmtId="0" fontId="10" fillId="5" borderId="0" xfId="0" applyNumberFormat="1" applyFont="1" applyFill="1" applyAlignment="1">
      <alignment vertical="top"/>
    </xf>
    <xf numFmtId="0" fontId="15" fillId="5" borderId="0" xfId="0" applyNumberFormat="1" applyFont="1" applyFill="1" applyAlignment="1">
      <alignment vertical="top" wrapText="1"/>
    </xf>
    <xf numFmtId="0" fontId="35" fillId="11" borderId="0" xfId="23" applyNumberFormat="1" applyFont="1" applyFill="1" applyAlignment="1" applyProtection="1">
      <alignment vertical="top"/>
    </xf>
    <xf numFmtId="0" fontId="10" fillId="4" borderId="0" xfId="0" applyNumberFormat="1" applyFont="1" applyFill="1" applyAlignment="1">
      <alignment horizontal="left" vertical="top"/>
    </xf>
    <xf numFmtId="0" fontId="24" fillId="4" borderId="0" xfId="0" applyNumberFormat="1" applyFont="1" applyFill="1" applyAlignment="1">
      <alignment horizontal="left" vertical="top"/>
    </xf>
    <xf numFmtId="10" fontId="24" fillId="4" borderId="0" xfId="46" applyNumberFormat="1" applyFont="1" applyFill="1" applyAlignment="1">
      <alignment horizontal="left" vertical="top"/>
    </xf>
    <xf numFmtId="9" fontId="24" fillId="4" borderId="0" xfId="46" applyFont="1" applyFill="1" applyAlignment="1">
      <alignment vertical="top"/>
    </xf>
    <xf numFmtId="170" fontId="24" fillId="4" borderId="0" xfId="46" applyNumberFormat="1" applyFont="1" applyFill="1" applyAlignment="1">
      <alignment vertical="top"/>
    </xf>
    <xf numFmtId="169" fontId="24" fillId="4" borderId="0" xfId="0" applyFont="1" applyFill="1" applyAlignment="1">
      <alignment vertical="top"/>
    </xf>
    <xf numFmtId="0" fontId="10" fillId="4" borderId="0" xfId="52" applyNumberFormat="1" applyFont="1" applyFill="1" applyAlignment="1">
      <alignment vertical="center"/>
    </xf>
    <xf numFmtId="10" fontId="24" fillId="4" borderId="0" xfId="46" applyNumberFormat="1" applyFont="1" applyFill="1" applyAlignment="1">
      <alignment horizontal="right" vertical="top" indent="1"/>
    </xf>
    <xf numFmtId="0" fontId="36" fillId="5" borderId="0" xfId="0" applyNumberFormat="1" applyFont="1" applyFill="1" applyAlignment="1">
      <alignment horizontal="left" vertical="top"/>
    </xf>
    <xf numFmtId="0" fontId="24" fillId="5" borderId="0" xfId="0" applyNumberFormat="1" applyFont="1" applyFill="1" applyAlignment="1">
      <alignment vertical="top"/>
    </xf>
    <xf numFmtId="2" fontId="10" fillId="4" borderId="0" xfId="0" applyNumberFormat="1" applyFont="1" applyFill="1" applyAlignment="1">
      <alignment vertical="center"/>
    </xf>
    <xf numFmtId="2" fontId="27" fillId="6" borderId="2" xfId="0" applyNumberFormat="1" applyFont="1" applyFill="1" applyBorder="1" applyAlignment="1">
      <alignment horizontal="centerContinuous" vertical="center"/>
    </xf>
    <xf numFmtId="10" fontId="27" fillId="6" borderId="2" xfId="46" applyNumberFormat="1" applyFont="1" applyFill="1" applyBorder="1" applyAlignment="1">
      <alignment horizontal="centerContinuous" vertical="center"/>
    </xf>
    <xf numFmtId="2" fontId="27" fillId="9" borderId="2" xfId="0" applyNumberFormat="1" applyFont="1" applyFill="1" applyBorder="1" applyAlignment="1">
      <alignment horizontal="center" vertical="center" wrapText="1"/>
    </xf>
    <xf numFmtId="0" fontId="24" fillId="8" borderId="2" xfId="1" applyNumberFormat="1" applyFont="1" applyFill="1" applyBorder="1" applyAlignment="1">
      <alignment horizontal="left" vertical="top"/>
    </xf>
    <xf numFmtId="16" fontId="24" fillId="0" borderId="2" xfId="23" quotePrefix="1" applyNumberFormat="1" applyFont="1" applyFill="1" applyBorder="1" applyAlignment="1" applyProtection="1">
      <alignment horizontal="left" vertical="top"/>
    </xf>
    <xf numFmtId="0" fontId="15" fillId="5" borderId="2" xfId="0" applyNumberFormat="1" applyFont="1" applyFill="1" applyBorder="1" applyAlignment="1">
      <alignment horizontal="left" vertical="top"/>
    </xf>
    <xf numFmtId="0" fontId="15" fillId="5" borderId="2" xfId="0" applyNumberFormat="1" applyFont="1" applyFill="1" applyBorder="1" applyAlignment="1">
      <alignment horizontal="center" vertical="top" wrapText="1"/>
    </xf>
    <xf numFmtId="9" fontId="24" fillId="8" borderId="2" xfId="94" applyFont="1" applyFill="1" applyBorder="1" applyAlignment="1">
      <alignment horizontal="center" vertical="top"/>
    </xf>
    <xf numFmtId="10" fontId="15" fillId="5" borderId="2" xfId="46" applyNumberFormat="1" applyFont="1" applyFill="1" applyBorder="1" applyAlignment="1">
      <alignment horizontal="center" vertical="top"/>
    </xf>
    <xf numFmtId="9" fontId="24" fillId="0" borderId="2" xfId="46" applyFont="1" applyFill="1" applyBorder="1" applyAlignment="1">
      <alignment horizontal="center" vertical="top"/>
    </xf>
    <xf numFmtId="170" fontId="24" fillId="0" borderId="2" xfId="46" applyNumberFormat="1" applyFont="1" applyBorder="1" applyAlignment="1">
      <alignment horizontal="center" vertical="top"/>
    </xf>
    <xf numFmtId="0" fontId="24" fillId="8" borderId="2" xfId="2" applyNumberFormat="1" applyFont="1" applyFill="1" applyBorder="1" applyAlignment="1">
      <alignment horizontal="left" vertical="top"/>
    </xf>
    <xf numFmtId="9" fontId="15" fillId="0" borderId="2" xfId="46" applyFont="1" applyFill="1" applyBorder="1" applyAlignment="1">
      <alignment horizontal="center" vertical="top"/>
    </xf>
    <xf numFmtId="0" fontId="15" fillId="5" borderId="22" xfId="0" applyNumberFormat="1" applyFont="1" applyFill="1" applyBorder="1" applyAlignment="1">
      <alignment horizontal="left" vertical="top"/>
    </xf>
    <xf numFmtId="0" fontId="15" fillId="5" borderId="22" xfId="0" applyNumberFormat="1" applyFont="1" applyFill="1" applyBorder="1" applyAlignment="1">
      <alignment horizontal="center" vertical="top" wrapText="1"/>
    </xf>
    <xf numFmtId="10" fontId="15" fillId="5" borderId="22" xfId="46" applyNumberFormat="1" applyFont="1" applyFill="1" applyBorder="1" applyAlignment="1">
      <alignment horizontal="center" vertical="top" wrapText="1"/>
    </xf>
    <xf numFmtId="9" fontId="24" fillId="0" borderId="22" xfId="46" applyFont="1" applyFill="1" applyBorder="1" applyAlignment="1">
      <alignment horizontal="center" vertical="top"/>
    </xf>
    <xf numFmtId="9" fontId="24" fillId="0" borderId="2" xfId="93" applyFont="1" applyFill="1" applyBorder="1" applyAlignment="1">
      <alignment horizontal="center" vertical="top"/>
    </xf>
    <xf numFmtId="170" fontId="24" fillId="0" borderId="22" xfId="46" applyNumberFormat="1" applyFont="1" applyBorder="1" applyAlignment="1">
      <alignment horizontal="center" vertical="top"/>
    </xf>
    <xf numFmtId="9" fontId="15" fillId="0" borderId="2" xfId="93" applyFont="1" applyFill="1" applyBorder="1" applyAlignment="1">
      <alignment horizontal="center" vertical="top"/>
    </xf>
    <xf numFmtId="9" fontId="24" fillId="0" borderId="2" xfId="93" applyFont="1" applyFill="1" applyBorder="1" applyAlignment="1">
      <alignment horizontal="left" vertical="top"/>
    </xf>
    <xf numFmtId="170" fontId="24" fillId="4" borderId="8" xfId="46" applyNumberFormat="1" applyFont="1" applyFill="1" applyBorder="1" applyAlignment="1">
      <alignment vertical="top"/>
    </xf>
    <xf numFmtId="0" fontId="22" fillId="4" borderId="0" xfId="0" applyNumberFormat="1" applyFont="1" applyFill="1" applyAlignment="1">
      <alignment horizontal="left" vertical="top"/>
    </xf>
    <xf numFmtId="0" fontId="37" fillId="4" borderId="0" xfId="0" applyNumberFormat="1" applyFont="1" applyFill="1" applyAlignment="1">
      <alignment horizontal="left" vertical="top"/>
    </xf>
    <xf numFmtId="10" fontId="15" fillId="5" borderId="0" xfId="0" applyNumberFormat="1" applyFont="1" applyFill="1" applyAlignment="1">
      <alignment horizontal="right" vertical="top"/>
    </xf>
    <xf numFmtId="9" fontId="24" fillId="4" borderId="0" xfId="46" applyFont="1" applyFill="1" applyBorder="1" applyAlignment="1">
      <alignment horizontal="center" vertical="top"/>
    </xf>
    <xf numFmtId="9" fontId="24" fillId="4" borderId="2" xfId="46" applyFont="1" applyFill="1" applyBorder="1" applyAlignment="1">
      <alignment horizontal="center" vertical="top"/>
    </xf>
    <xf numFmtId="0" fontId="15" fillId="5" borderId="0" xfId="0" applyNumberFormat="1" applyFont="1" applyFill="1" applyAlignment="1">
      <alignment horizontal="left" vertical="top" wrapText="1"/>
    </xf>
    <xf numFmtId="0" fontId="39" fillId="4" borderId="17" xfId="52" applyNumberFormat="1" applyFont="1" applyFill="1" applyBorder="1" applyAlignment="1">
      <alignment horizontal="left" vertical="top"/>
    </xf>
    <xf numFmtId="0" fontId="15" fillId="5" borderId="2" xfId="80" applyNumberFormat="1" applyFont="1" applyFill="1" applyBorder="1" applyAlignment="1">
      <alignment horizontal="left" vertical="center" wrapText="1"/>
    </xf>
    <xf numFmtId="0" fontId="29" fillId="5" borderId="2" xfId="80" applyNumberFormat="1" applyFont="1" applyFill="1" applyBorder="1" applyAlignment="1">
      <alignment horizontal="left" vertical="center" wrapText="1"/>
    </xf>
    <xf numFmtId="169" fontId="40" fillId="0" borderId="0" xfId="0" applyFont="1"/>
    <xf numFmtId="0" fontId="28" fillId="4" borderId="0" xfId="0" applyNumberFormat="1" applyFont="1" applyFill="1" applyAlignment="1">
      <alignment horizontal="left" vertical="top"/>
    </xf>
    <xf numFmtId="0" fontId="15" fillId="4" borderId="0" xfId="0" applyNumberFormat="1" applyFont="1" applyFill="1" applyAlignment="1">
      <alignment vertical="top"/>
    </xf>
    <xf numFmtId="0" fontId="25" fillId="4" borderId="0" xfId="0" applyNumberFormat="1" applyFont="1" applyFill="1" applyAlignment="1">
      <alignment vertical="top" wrapText="1"/>
    </xf>
    <xf numFmtId="0" fontId="15" fillId="4" borderId="0" xfId="0" applyNumberFormat="1" applyFont="1" applyFill="1" applyAlignment="1">
      <alignment vertical="top" wrapText="1"/>
    </xf>
    <xf numFmtId="0" fontId="28" fillId="4" borderId="0" xfId="0" applyNumberFormat="1" applyFont="1" applyFill="1" applyAlignment="1">
      <alignment horizontal="left" vertical="top" wrapText="1"/>
    </xf>
    <xf numFmtId="0" fontId="28" fillId="4" borderId="0" xfId="0" applyNumberFormat="1" applyFont="1" applyFill="1" applyAlignment="1">
      <alignment vertical="top" wrapText="1"/>
    </xf>
    <xf numFmtId="0" fontId="28" fillId="4" borderId="0" xfId="0" applyNumberFormat="1" applyFont="1" applyFill="1" applyAlignment="1">
      <alignment vertical="top"/>
    </xf>
    <xf numFmtId="0" fontId="27" fillId="6" borderId="4" xfId="0" applyNumberFormat="1" applyFont="1" applyFill="1" applyBorder="1" applyAlignment="1">
      <alignment horizontal="right"/>
    </xf>
    <xf numFmtId="0" fontId="27" fillId="6" borderId="5" xfId="0" applyNumberFormat="1" applyFont="1" applyFill="1" applyBorder="1" applyAlignment="1">
      <alignment horizontal="right" indent="1"/>
    </xf>
    <xf numFmtId="0" fontId="27" fillId="6" borderId="5" xfId="0" applyNumberFormat="1" applyFont="1" applyFill="1" applyBorder="1" applyAlignment="1">
      <alignment vertical="top"/>
    </xf>
    <xf numFmtId="0" fontId="28" fillId="6" borderId="6" xfId="0" applyNumberFormat="1" applyFont="1" applyFill="1" applyBorder="1" applyAlignment="1">
      <alignment horizontal="left" wrapText="1" indent="1"/>
    </xf>
    <xf numFmtId="0" fontId="28" fillId="4" borderId="0" xfId="0" applyNumberFormat="1" applyFont="1" applyFill="1" applyAlignment="1">
      <alignment horizontal="left" wrapText="1"/>
    </xf>
    <xf numFmtId="0" fontId="15" fillId="4" borderId="0" xfId="0" applyNumberFormat="1" applyFont="1" applyFill="1" applyAlignment="1">
      <alignment wrapText="1"/>
    </xf>
    <xf numFmtId="0" fontId="15" fillId="4" borderId="0" xfId="0" applyNumberFormat="1" applyFont="1" applyFill="1"/>
    <xf numFmtId="0" fontId="28" fillId="7" borderId="10" xfId="0" applyNumberFormat="1" applyFont="1" applyFill="1" applyBorder="1" applyAlignment="1">
      <alignment horizontal="right"/>
    </xf>
    <xf numFmtId="0" fontId="28" fillId="7" borderId="0" xfId="0" applyNumberFormat="1" applyFont="1" applyFill="1" applyAlignment="1">
      <alignment horizontal="right" indent="1"/>
    </xf>
    <xf numFmtId="0" fontId="28" fillId="7" borderId="0" xfId="0" applyNumberFormat="1" applyFont="1" applyFill="1" applyAlignment="1">
      <alignment vertical="top"/>
    </xf>
    <xf numFmtId="0" fontId="28" fillId="7" borderId="11" xfId="0" applyNumberFormat="1" applyFont="1" applyFill="1" applyBorder="1" applyAlignment="1">
      <alignment horizontal="left" vertical="top" indent="1"/>
    </xf>
    <xf numFmtId="0" fontId="28" fillId="4" borderId="0" xfId="0" applyNumberFormat="1" applyFont="1" applyFill="1" applyAlignment="1">
      <alignment horizontal="left" vertical="top" wrapText="1" indent="1"/>
    </xf>
    <xf numFmtId="0" fontId="15" fillId="7" borderId="10" xfId="0" applyNumberFormat="1" applyFont="1" applyFill="1" applyBorder="1" applyAlignment="1">
      <alignment horizontal="right" vertical="top" wrapText="1"/>
    </xf>
    <xf numFmtId="0" fontId="15" fillId="7" borderId="0" xfId="0" applyNumberFormat="1" applyFont="1" applyFill="1" applyAlignment="1">
      <alignment horizontal="right" vertical="top" wrapText="1" indent="1"/>
    </xf>
    <xf numFmtId="0" fontId="15" fillId="5" borderId="2" xfId="23" quotePrefix="1" applyFont="1" applyFill="1" applyBorder="1" applyAlignment="1" applyProtection="1">
      <alignment vertical="top" wrapText="1"/>
    </xf>
    <xf numFmtId="0" fontId="15" fillId="7" borderId="11" xfId="0" applyNumberFormat="1" applyFont="1" applyFill="1" applyBorder="1" applyAlignment="1">
      <alignment horizontal="left" vertical="top" indent="1"/>
    </xf>
    <xf numFmtId="0" fontId="15" fillId="4" borderId="0" xfId="0" applyNumberFormat="1" applyFont="1" applyFill="1" applyAlignment="1">
      <alignment horizontal="left" vertical="top" indent="1"/>
    </xf>
    <xf numFmtId="0" fontId="28" fillId="0" borderId="2" xfId="23" applyFont="1" applyFill="1" applyBorder="1" applyAlignment="1" applyProtection="1">
      <alignment vertical="top" wrapText="1"/>
    </xf>
    <xf numFmtId="0" fontId="29" fillId="5" borderId="2" xfId="23" applyFont="1" applyFill="1" applyBorder="1" applyAlignment="1" applyProtection="1">
      <alignment vertical="top" wrapText="1"/>
    </xf>
    <xf numFmtId="0" fontId="15" fillId="5" borderId="2" xfId="23" applyFont="1" applyFill="1" applyBorder="1" applyAlignment="1" applyProtection="1">
      <alignment vertical="top" wrapText="1"/>
    </xf>
    <xf numFmtId="171" fontId="29" fillId="5" borderId="2" xfId="46" applyNumberFormat="1" applyFont="1" applyFill="1" applyBorder="1" applyAlignment="1">
      <alignment horizontal="left" vertical="top" wrapText="1"/>
    </xf>
    <xf numFmtId="0" fontId="15" fillId="7" borderId="11" xfId="46" applyNumberFormat="1" applyFont="1" applyFill="1" applyBorder="1" applyAlignment="1">
      <alignment horizontal="left" vertical="top" indent="1"/>
    </xf>
    <xf numFmtId="0" fontId="15" fillId="7" borderId="0" xfId="0" applyNumberFormat="1" applyFont="1" applyFill="1" applyAlignment="1">
      <alignment horizontal="right" vertical="top" wrapText="1"/>
    </xf>
    <xf numFmtId="0" fontId="15" fillId="7" borderId="12" xfId="0" applyNumberFormat="1" applyFont="1" applyFill="1" applyBorder="1" applyAlignment="1">
      <alignment horizontal="right" vertical="top" wrapText="1"/>
    </xf>
    <xf numFmtId="0" fontId="15" fillId="7" borderId="9" xfId="0" applyNumberFormat="1" applyFont="1" applyFill="1" applyBorder="1" applyAlignment="1">
      <alignment horizontal="right" vertical="top" wrapText="1" indent="1"/>
    </xf>
    <xf numFmtId="0" fontId="15" fillId="7" borderId="9" xfId="23" applyFont="1" applyFill="1" applyBorder="1" applyAlignment="1" applyProtection="1">
      <alignment vertical="top" wrapText="1"/>
    </xf>
    <xf numFmtId="0" fontId="15" fillId="7" borderId="13" xfId="0" applyNumberFormat="1" applyFont="1" applyFill="1" applyBorder="1" applyAlignment="1">
      <alignment horizontal="left" vertical="top" indent="1"/>
    </xf>
    <xf numFmtId="0" fontId="15" fillId="4" borderId="0" xfId="0" applyNumberFormat="1" applyFont="1" applyFill="1" applyAlignment="1">
      <alignment horizontal="right" vertical="top" wrapText="1"/>
    </xf>
    <xf numFmtId="0" fontId="1" fillId="0" borderId="0" xfId="0" applyNumberFormat="1" applyFont="1" applyAlignment="1">
      <alignment vertical="top" wrapText="1"/>
    </xf>
    <xf numFmtId="0" fontId="29" fillId="0" borderId="2" xfId="23" applyFont="1" applyFill="1" applyBorder="1" applyAlignment="1" applyProtection="1">
      <alignment vertical="top" wrapText="1"/>
    </xf>
    <xf numFmtId="0" fontId="28" fillId="7" borderId="14" xfId="0" applyNumberFormat="1" applyFont="1" applyFill="1" applyBorder="1" applyAlignment="1">
      <alignment horizontal="right"/>
    </xf>
    <xf numFmtId="0" fontId="28" fillId="7" borderId="8" xfId="0" applyNumberFormat="1" applyFont="1" applyFill="1" applyBorder="1" applyAlignment="1">
      <alignment horizontal="right" indent="1"/>
    </xf>
    <xf numFmtId="0" fontId="28" fillId="7" borderId="8" xfId="0" applyNumberFormat="1" applyFont="1" applyFill="1" applyBorder="1" applyAlignment="1">
      <alignment vertical="top"/>
    </xf>
    <xf numFmtId="0" fontId="28" fillId="7" borderId="15" xfId="0" applyNumberFormat="1" applyFont="1" applyFill="1" applyBorder="1" applyAlignment="1">
      <alignment horizontal="left" vertical="top" indent="1"/>
    </xf>
    <xf numFmtId="0" fontId="28" fillId="5" borderId="2" xfId="23" applyFont="1" applyFill="1" applyBorder="1" applyAlignment="1" applyProtection="1">
      <alignment vertical="top" wrapText="1"/>
    </xf>
    <xf numFmtId="0" fontId="15" fillId="0" borderId="2" xfId="23" applyFont="1" applyFill="1" applyBorder="1" applyAlignment="1" applyProtection="1">
      <alignment vertical="top" wrapText="1"/>
    </xf>
    <xf numFmtId="171" fontId="15" fillId="5" borderId="2" xfId="94" applyNumberFormat="1" applyFont="1" applyFill="1" applyBorder="1" applyAlignment="1">
      <alignment horizontal="left" vertical="top" wrapText="1"/>
    </xf>
    <xf numFmtId="0" fontId="29" fillId="11" borderId="2" xfId="0" applyNumberFormat="1" applyFont="1" applyFill="1" applyBorder="1" applyAlignment="1">
      <alignment vertical="top" wrapText="1"/>
    </xf>
    <xf numFmtId="0" fontId="29" fillId="11" borderId="7" xfId="0" applyNumberFormat="1" applyFont="1" applyFill="1" applyBorder="1" applyAlignment="1">
      <alignment vertical="top" wrapText="1"/>
    </xf>
    <xf numFmtId="171" fontId="29" fillId="11" borderId="7" xfId="0" applyNumberFormat="1" applyFont="1" applyFill="1" applyBorder="1" applyAlignment="1">
      <alignment horizontal="left" vertical="top" wrapText="1"/>
    </xf>
    <xf numFmtId="0" fontId="24" fillId="11" borderId="7" xfId="0" applyNumberFormat="1" applyFont="1" applyFill="1" applyBorder="1" applyAlignment="1">
      <alignment vertical="top" wrapText="1"/>
    </xf>
    <xf numFmtId="9" fontId="15" fillId="5" borderId="2" xfId="23" applyNumberFormat="1" applyFont="1" applyFill="1" applyBorder="1" applyAlignment="1" applyProtection="1">
      <alignment vertical="top" wrapText="1"/>
    </xf>
    <xf numFmtId="9" fontId="15" fillId="5" borderId="2" xfId="94" applyFont="1" applyFill="1" applyBorder="1" applyAlignment="1">
      <alignment horizontal="left" vertical="top" wrapText="1"/>
    </xf>
    <xf numFmtId="0" fontId="15" fillId="0" borderId="2" xfId="23" quotePrefix="1" applyFont="1" applyFill="1" applyBorder="1" applyAlignment="1" applyProtection="1">
      <alignment vertical="top" wrapText="1"/>
    </xf>
    <xf numFmtId="0" fontId="10" fillId="0" borderId="2" xfId="23" applyFont="1" applyFill="1" applyBorder="1" applyAlignment="1" applyProtection="1">
      <alignment vertical="top" wrapText="1"/>
    </xf>
    <xf numFmtId="9" fontId="15" fillId="0" borderId="2" xfId="94" applyFont="1" applyFill="1" applyBorder="1" applyAlignment="1">
      <alignment horizontal="left" vertical="top" wrapText="1"/>
    </xf>
    <xf numFmtId="0" fontId="15" fillId="7" borderId="11" xfId="94" applyNumberFormat="1" applyFont="1" applyFill="1" applyBorder="1" applyAlignment="1">
      <alignment horizontal="left" vertical="top" indent="1"/>
    </xf>
    <xf numFmtId="0" fontId="29" fillId="0" borderId="16" xfId="0" applyNumberFormat="1" applyFont="1" applyBorder="1" applyAlignment="1">
      <alignment vertical="top" wrapText="1"/>
    </xf>
    <xf numFmtId="0" fontId="15" fillId="0" borderId="1" xfId="23" applyFont="1" applyFill="1" applyBorder="1" applyAlignment="1" applyProtection="1">
      <alignment vertical="top" wrapText="1"/>
    </xf>
    <xf numFmtId="0" fontId="15" fillId="5" borderId="1" xfId="23" applyFont="1" applyFill="1" applyBorder="1" applyAlignment="1" applyProtection="1">
      <alignment vertical="top" wrapText="1"/>
    </xf>
    <xf numFmtId="9" fontId="15" fillId="5" borderId="1" xfId="94" applyFont="1" applyFill="1" applyBorder="1" applyAlignment="1">
      <alignment horizontal="left" vertical="top" wrapText="1"/>
    </xf>
    <xf numFmtId="0" fontId="24" fillId="0" borderId="1" xfId="23" applyFont="1" applyFill="1" applyBorder="1" applyAlignment="1" applyProtection="1">
      <alignment vertical="top" wrapText="1"/>
    </xf>
    <xf numFmtId="0" fontId="25" fillId="4" borderId="0" xfId="0" quotePrefix="1" applyNumberFormat="1" applyFont="1" applyFill="1" applyAlignment="1">
      <alignment vertical="top" wrapText="1"/>
    </xf>
    <xf numFmtId="0" fontId="29" fillId="11" borderId="16" xfId="0" applyNumberFormat="1" applyFont="1" applyFill="1" applyBorder="1" applyAlignment="1">
      <alignment vertical="top" wrapText="1"/>
    </xf>
    <xf numFmtId="0" fontId="24" fillId="5" borderId="1" xfId="23" applyFont="1" applyFill="1" applyBorder="1" applyAlignment="1" applyProtection="1">
      <alignment vertical="top" wrapText="1"/>
    </xf>
    <xf numFmtId="16" fontId="27" fillId="6" borderId="4" xfId="0" applyNumberFormat="1" applyFont="1" applyFill="1" applyBorder="1" applyAlignment="1">
      <alignment horizontal="right"/>
    </xf>
    <xf numFmtId="16" fontId="15" fillId="5" borderId="2" xfId="23" quotePrefix="1" applyNumberFormat="1" applyFont="1" applyFill="1" applyBorder="1" applyAlignment="1" applyProtection="1">
      <alignment vertical="top" wrapText="1"/>
    </xf>
    <xf numFmtId="0" fontId="29" fillId="0" borderId="1" xfId="0" applyNumberFormat="1" applyFont="1" applyBorder="1" applyAlignment="1">
      <alignment vertical="top" wrapText="1"/>
    </xf>
    <xf numFmtId="9" fontId="29" fillId="11" borderId="16" xfId="0" applyNumberFormat="1" applyFont="1" applyFill="1" applyBorder="1" applyAlignment="1">
      <alignment horizontal="left" vertical="top" wrapText="1"/>
    </xf>
    <xf numFmtId="0" fontId="24" fillId="0" borderId="16" xfId="0" applyNumberFormat="1" applyFont="1" applyBorder="1" applyAlignment="1">
      <alignment vertical="top" wrapText="1"/>
    </xf>
    <xf numFmtId="0" fontId="24" fillId="11" borderId="16" xfId="0" applyNumberFormat="1" applyFont="1" applyFill="1" applyBorder="1" applyAlignment="1">
      <alignment vertical="top" wrapText="1"/>
    </xf>
    <xf numFmtId="0" fontId="42" fillId="4" borderId="0" xfId="0" applyNumberFormat="1" applyFont="1" applyFill="1" applyAlignment="1">
      <alignment vertical="top"/>
    </xf>
    <xf numFmtId="171" fontId="15" fillId="5" borderId="2" xfId="46" applyNumberFormat="1" applyFont="1" applyFill="1" applyBorder="1" applyAlignment="1">
      <alignment horizontal="left" vertical="top" wrapText="1"/>
    </xf>
    <xf numFmtId="169" fontId="27" fillId="6" borderId="5" xfId="0" applyFont="1" applyFill="1" applyBorder="1" applyAlignment="1">
      <alignment horizontal="right" indent="1"/>
    </xf>
    <xf numFmtId="169" fontId="27" fillId="6" borderId="5" xfId="0" applyFont="1" applyFill="1" applyBorder="1" applyAlignment="1">
      <alignment vertical="top"/>
    </xf>
    <xf numFmtId="0" fontId="15" fillId="11" borderId="16" xfId="0" applyNumberFormat="1" applyFont="1" applyFill="1" applyBorder="1" applyAlignment="1">
      <alignment vertical="top" wrapText="1"/>
    </xf>
    <xf numFmtId="0" fontId="24" fillId="0" borderId="2" xfId="23" applyFont="1" applyFill="1" applyBorder="1" applyAlignment="1" applyProtection="1">
      <alignment vertical="top" wrapText="1"/>
    </xf>
    <xf numFmtId="0" fontId="29" fillId="14" borderId="2" xfId="0" applyNumberFormat="1" applyFont="1" applyFill="1" applyBorder="1" applyAlignment="1">
      <alignment vertical="top" wrapText="1"/>
    </xf>
    <xf numFmtId="0" fontId="24" fillId="5" borderId="2" xfId="23" applyFont="1" applyFill="1" applyBorder="1" applyAlignment="1" applyProtection="1">
      <alignment vertical="top" wrapText="1"/>
    </xf>
    <xf numFmtId="0" fontId="15" fillId="7" borderId="11" xfId="93" applyNumberFormat="1" applyFont="1" applyFill="1" applyBorder="1" applyAlignment="1">
      <alignment horizontal="left" vertical="top" indent="1"/>
    </xf>
    <xf numFmtId="0" fontId="15" fillId="0" borderId="2" xfId="23" quotePrefix="1" applyFont="1" applyFill="1" applyBorder="1" applyAlignment="1" applyProtection="1">
      <alignment vertical="top"/>
    </xf>
    <xf numFmtId="0" fontId="28" fillId="5" borderId="2" xfId="0" applyNumberFormat="1" applyFont="1" applyFill="1" applyBorder="1" applyAlignment="1">
      <alignment horizontal="left" vertical="top"/>
    </xf>
    <xf numFmtId="0" fontId="15" fillId="4" borderId="0" xfId="0" applyNumberFormat="1" applyFont="1" applyFill="1" applyAlignment="1">
      <alignment horizontal="left" vertical="top" wrapText="1"/>
    </xf>
    <xf numFmtId="0" fontId="15" fillId="5" borderId="2" xfId="23" applyNumberFormat="1" applyFont="1" applyFill="1" applyBorder="1" applyAlignment="1" applyProtection="1">
      <alignment vertical="top" wrapText="1"/>
    </xf>
    <xf numFmtId="0" fontId="15" fillId="7" borderId="9" xfId="23" applyNumberFormat="1" applyFont="1" applyFill="1" applyBorder="1" applyAlignment="1" applyProtection="1">
      <alignment vertical="top" wrapText="1"/>
    </xf>
    <xf numFmtId="0" fontId="15" fillId="0" borderId="2" xfId="23" applyNumberFormat="1" applyFont="1" applyBorder="1" applyAlignment="1" applyProtection="1">
      <alignment vertical="top" wrapText="1"/>
    </xf>
    <xf numFmtId="0" fontId="15" fillId="0" borderId="0" xfId="0" applyNumberFormat="1" applyFont="1" applyAlignment="1">
      <alignment vertical="top" wrapText="1"/>
    </xf>
    <xf numFmtId="9" fontId="15" fillId="0" borderId="2" xfId="23" applyNumberFormat="1" applyFont="1" applyFill="1" applyBorder="1" applyAlignment="1" applyProtection="1">
      <alignment horizontal="left" vertical="top" wrapText="1"/>
    </xf>
    <xf numFmtId="0" fontId="28" fillId="0" borderId="2" xfId="23" quotePrefix="1" applyFont="1" applyFill="1" applyBorder="1" applyAlignment="1" applyProtection="1">
      <alignment vertical="top" wrapText="1"/>
    </xf>
    <xf numFmtId="0" fontId="10" fillId="4" borderId="0" xfId="52" applyNumberFormat="1" applyFont="1" applyFill="1" applyAlignment="1">
      <alignment horizontal="left" vertical="top"/>
    </xf>
    <xf numFmtId="0" fontId="10" fillId="4" borderId="0" xfId="42" applyNumberFormat="1" applyFont="1" applyFill="1" applyAlignment="1">
      <alignment vertical="top"/>
    </xf>
    <xf numFmtId="169" fontId="24" fillId="4" borderId="0" xfId="42" applyFont="1" applyFill="1" applyAlignment="1">
      <alignment vertical="top"/>
    </xf>
    <xf numFmtId="0" fontId="24" fillId="4" borderId="0" xfId="42" applyNumberFormat="1" applyFont="1" applyFill="1" applyAlignment="1">
      <alignment vertical="top"/>
    </xf>
    <xf numFmtId="0" fontId="29" fillId="4" borderId="0" xfId="42" applyNumberFormat="1" applyFont="1" applyFill="1" applyAlignment="1">
      <alignment vertical="top"/>
    </xf>
    <xf numFmtId="10" fontId="24" fillId="4" borderId="0" xfId="46" applyNumberFormat="1" applyFont="1" applyFill="1" applyAlignment="1">
      <alignment horizontal="right" vertical="top"/>
    </xf>
    <xf numFmtId="9" fontId="24" fillId="8" borderId="2" xfId="46" applyFont="1" applyFill="1" applyBorder="1" applyAlignment="1">
      <alignment horizontal="right" vertical="top"/>
    </xf>
    <xf numFmtId="10" fontId="24" fillId="5" borderId="0" xfId="46" applyNumberFormat="1" applyFont="1" applyFill="1" applyAlignment="1">
      <alignment horizontal="right" vertical="top"/>
    </xf>
    <xf numFmtId="9" fontId="24" fillId="5" borderId="8" xfId="46" applyFont="1" applyFill="1" applyBorder="1" applyAlignment="1">
      <alignment horizontal="right" vertical="top"/>
    </xf>
    <xf numFmtId="169" fontId="24" fillId="5" borderId="0" xfId="42" applyFont="1" applyFill="1" applyAlignment="1">
      <alignment vertical="top"/>
    </xf>
    <xf numFmtId="10" fontId="29" fillId="5" borderId="0" xfId="46" applyNumberFormat="1" applyFont="1" applyFill="1" applyAlignment="1">
      <alignment horizontal="left" vertical="top"/>
    </xf>
    <xf numFmtId="10" fontId="24" fillId="5" borderId="0" xfId="46" applyNumberFormat="1" applyFont="1" applyFill="1" applyAlignment="1">
      <alignment horizontal="left" vertical="top"/>
    </xf>
    <xf numFmtId="9" fontId="24" fillId="5" borderId="0" xfId="46" applyFont="1" applyFill="1" applyAlignment="1">
      <alignment horizontal="left" vertical="top"/>
    </xf>
    <xf numFmtId="169" fontId="24" fillId="5" borderId="0" xfId="42" applyFont="1" applyFill="1" applyAlignment="1">
      <alignment horizontal="left" vertical="top"/>
    </xf>
    <xf numFmtId="9" fontId="24" fillId="5" borderId="9" xfId="46" applyFont="1" applyFill="1" applyBorder="1" applyAlignment="1">
      <alignment horizontal="right" vertical="top"/>
    </xf>
    <xf numFmtId="10" fontId="29" fillId="4" borderId="0" xfId="46" applyNumberFormat="1" applyFont="1" applyFill="1" applyAlignment="1">
      <alignment horizontal="right" vertical="top"/>
    </xf>
    <xf numFmtId="9" fontId="24" fillId="5" borderId="2" xfId="46" applyFont="1" applyFill="1" applyBorder="1" applyAlignment="1">
      <alignment horizontal="right" vertical="top"/>
    </xf>
    <xf numFmtId="0" fontId="10" fillId="4" borderId="0" xfId="42" applyNumberFormat="1" applyFont="1" applyFill="1" applyAlignment="1">
      <alignment horizontal="right" vertical="top"/>
    </xf>
    <xf numFmtId="9" fontId="10" fillId="4" borderId="2" xfId="42" applyNumberFormat="1" applyFont="1" applyFill="1" applyBorder="1" applyAlignment="1">
      <alignment horizontal="right" vertical="top"/>
    </xf>
    <xf numFmtId="169" fontId="10" fillId="4" borderId="0" xfId="42" applyFont="1" applyFill="1" applyAlignment="1">
      <alignment vertical="top"/>
    </xf>
    <xf numFmtId="0" fontId="24" fillId="4" borderId="0" xfId="42" applyNumberFormat="1" applyFont="1" applyFill="1" applyAlignment="1">
      <alignment horizontal="right" vertical="top"/>
    </xf>
    <xf numFmtId="9" fontId="24" fillId="4" borderId="0" xfId="42" applyNumberFormat="1" applyFont="1" applyFill="1" applyAlignment="1">
      <alignment horizontal="right" vertical="top"/>
    </xf>
    <xf numFmtId="169" fontId="15" fillId="0" borderId="0" xfId="0" applyFont="1"/>
    <xf numFmtId="0" fontId="39" fillId="4" borderId="0" xfId="52" applyNumberFormat="1" applyFont="1" applyFill="1" applyAlignment="1">
      <alignment vertical="center"/>
    </xf>
    <xf numFmtId="0" fontId="29" fillId="4" borderId="0" xfId="80" applyNumberFormat="1" applyFont="1" applyFill="1" applyAlignment="1">
      <alignment horizontal="left" vertical="top" wrapText="1"/>
    </xf>
    <xf numFmtId="0" fontId="15" fillId="4" borderId="0" xfId="80" applyNumberFormat="1" applyFont="1" applyFill="1" applyAlignment="1">
      <alignment horizontal="left" vertical="top" wrapText="1"/>
    </xf>
    <xf numFmtId="0" fontId="29" fillId="0" borderId="0" xfId="80" applyNumberFormat="1" applyFont="1" applyAlignment="1">
      <alignment horizontal="left" wrapText="1"/>
    </xf>
    <xf numFmtId="0" fontId="15" fillId="0" borderId="0" xfId="80" applyNumberFormat="1" applyFont="1" applyAlignment="1">
      <alignment horizontal="left" wrapText="1"/>
    </xf>
    <xf numFmtId="0" fontId="24" fillId="4" borderId="0" xfId="80" applyNumberFormat="1" applyFont="1" applyFill="1" applyAlignment="1">
      <alignment wrapText="1"/>
    </xf>
    <xf numFmtId="0" fontId="15" fillId="4" borderId="0" xfId="80" applyNumberFormat="1" applyFont="1" applyFill="1" applyAlignment="1">
      <alignment horizontal="left" wrapText="1"/>
    </xf>
    <xf numFmtId="0" fontId="15" fillId="8" borderId="4" xfId="0" applyNumberFormat="1" applyFont="1" applyFill="1" applyBorder="1" applyAlignment="1">
      <alignment horizontal="center" vertical="center"/>
    </xf>
    <xf numFmtId="0" fontId="15" fillId="8" borderId="5" xfId="0" applyNumberFormat="1" applyFont="1" applyFill="1" applyBorder="1" applyAlignment="1">
      <alignment horizontal="center" vertical="center"/>
    </xf>
    <xf numFmtId="0" fontId="15" fillId="8" borderId="6" xfId="0" applyNumberFormat="1" applyFont="1" applyFill="1" applyBorder="1" applyAlignment="1">
      <alignment horizontal="center" vertical="center"/>
    </xf>
    <xf numFmtId="0" fontId="27" fillId="9" borderId="10" xfId="0" applyNumberFormat="1" applyFont="1" applyFill="1" applyBorder="1" applyAlignment="1">
      <alignment horizontal="center" vertical="center" wrapText="1"/>
    </xf>
    <xf numFmtId="0" fontId="27" fillId="9" borderId="0" xfId="0" applyNumberFormat="1" applyFont="1" applyFill="1" applyAlignment="1">
      <alignment horizontal="center" vertical="center" wrapText="1"/>
    </xf>
    <xf numFmtId="10" fontId="27" fillId="6" borderId="10" xfId="46" applyNumberFormat="1" applyFont="1" applyFill="1" applyBorder="1" applyAlignment="1">
      <alignment horizontal="left" vertical="center"/>
    </xf>
    <xf numFmtId="10" fontId="27" fillId="6" borderId="0" xfId="46" applyNumberFormat="1" applyFont="1" applyFill="1" applyBorder="1" applyAlignment="1">
      <alignment horizontal="left" vertical="center"/>
    </xf>
    <xf numFmtId="0" fontId="27" fillId="6" borderId="4" xfId="0" applyNumberFormat="1" applyFont="1" applyFill="1" applyBorder="1" applyAlignment="1">
      <alignment horizontal="center" vertical="center" wrapText="1"/>
    </xf>
    <xf numFmtId="0" fontId="27" fillId="6" borderId="5" xfId="0" applyNumberFormat="1" applyFont="1" applyFill="1" applyBorder="1" applyAlignment="1">
      <alignment horizontal="center" vertical="center" wrapText="1"/>
    </xf>
    <xf numFmtId="0" fontId="27" fillId="6" borderId="6" xfId="0" applyNumberFormat="1" applyFont="1" applyFill="1" applyBorder="1" applyAlignment="1">
      <alignment horizontal="center" vertical="center" wrapText="1"/>
    </xf>
    <xf numFmtId="0" fontId="27" fillId="6" borderId="4" xfId="0" applyNumberFormat="1" applyFont="1" applyFill="1" applyBorder="1" applyAlignment="1">
      <alignment horizontal="center" vertical="center"/>
    </xf>
    <xf numFmtId="0" fontId="27" fillId="6" borderId="5" xfId="0" applyNumberFormat="1" applyFont="1" applyFill="1" applyBorder="1" applyAlignment="1">
      <alignment horizontal="center" vertical="center"/>
    </xf>
    <xf numFmtId="0" fontId="27" fillId="6" borderId="6" xfId="0" applyNumberFormat="1" applyFont="1" applyFill="1" applyBorder="1" applyAlignment="1">
      <alignment horizontal="center" vertical="center"/>
    </xf>
    <xf numFmtId="0" fontId="15" fillId="5" borderId="0" xfId="0" applyNumberFormat="1" applyFont="1" applyFill="1" applyAlignment="1">
      <alignment vertical="top" wrapText="1"/>
    </xf>
    <xf numFmtId="0" fontId="29" fillId="5" borderId="0" xfId="0" applyNumberFormat="1" applyFont="1" applyFill="1" applyAlignment="1">
      <alignment vertical="top" wrapText="1"/>
    </xf>
    <xf numFmtId="9" fontId="27" fillId="6" borderId="4" xfId="46" applyFont="1" applyFill="1" applyBorder="1" applyAlignment="1">
      <alignment horizontal="center" vertical="center"/>
    </xf>
    <xf numFmtId="9" fontId="27" fillId="6" borderId="5" xfId="46" applyFont="1" applyFill="1" applyBorder="1" applyAlignment="1">
      <alignment horizontal="center" vertical="center"/>
    </xf>
    <xf numFmtId="9" fontId="27" fillId="6" borderId="6" xfId="46" applyFont="1" applyFill="1" applyBorder="1" applyAlignment="1">
      <alignment horizontal="center" vertical="center"/>
    </xf>
    <xf numFmtId="0" fontId="15" fillId="5" borderId="0" xfId="0" applyNumberFormat="1" applyFont="1" applyFill="1" applyAlignment="1">
      <alignment horizontal="left" vertical="top" wrapText="1"/>
    </xf>
  </cellXfs>
  <cellStyles count="101">
    <cellStyle name="%" xfId="1"/>
    <cellStyle name="% 2" xfId="2"/>
    <cellStyle name="% 3" xfId="3"/>
    <cellStyle name="% 4" xfId="83"/>
    <cellStyle name="%_01_03A_Anhang 3-A_Service Level Matrix_v400" xfId="4"/>
    <cellStyle name="%_E_09_011-014_Anhänge zur Anlage Service Level Management v35 TB" xfId="5"/>
    <cellStyle name="=C:\WINNT35\SYSTEM32\COMMAND.COM" xfId="6"/>
    <cellStyle name="=C:\WINNT35\SYSTEM32\COMMAND.COM 2" xfId="7"/>
    <cellStyle name="=C:\WINNT35\SYSTEM32\COMMAND.COM 3" xfId="8"/>
    <cellStyle name="Accent2 2" xfId="98"/>
    <cellStyle name="Auswert" xfId="9"/>
    <cellStyle name="Auswert 2" xfId="10"/>
    <cellStyle name="Auswert 3" xfId="11"/>
    <cellStyle name="Comma 2" xfId="12"/>
    <cellStyle name="Comma 2 2" xfId="89"/>
    <cellStyle name="Comma 3" xfId="84"/>
    <cellStyle name="Dezimal 2" xfId="13"/>
    <cellStyle name="Dezimal 2 2" xfId="14"/>
    <cellStyle name="Dezimal 2 3" xfId="15"/>
    <cellStyle name="Euro" xfId="16"/>
    <cellStyle name="Euro 2" xfId="17"/>
    <cellStyle name="Euro 2 2" xfId="18"/>
    <cellStyle name="Euro 2 3" xfId="19"/>
    <cellStyle name="Euro 3" xfId="20"/>
    <cellStyle name="Euro 3 2" xfId="21"/>
    <cellStyle name="Euro 3 3" xfId="22"/>
    <cellStyle name="Input 2" xfId="100"/>
    <cellStyle name="Komma 2" xfId="24"/>
    <cellStyle name="LE" xfId="25"/>
    <cellStyle name="Link" xfId="23" builtinId="8"/>
    <cellStyle name="LM" xfId="26"/>
    <cellStyle name="LM 2" xfId="27"/>
    <cellStyle name="LM 3" xfId="28"/>
    <cellStyle name="MandatoryText" xfId="29"/>
    <cellStyle name="MandatoryText 2" xfId="30"/>
    <cellStyle name="Neutral 2" xfId="31"/>
    <cellStyle name="Normal 11 5 2" xfId="92"/>
    <cellStyle name="Normal 12" xfId="87"/>
    <cellStyle name="Normal 2" xfId="32"/>
    <cellStyle name="Normal 2 2" xfId="33"/>
    <cellStyle name="Normal 2 2 2" xfId="34"/>
    <cellStyle name="Normal 2 2 3" xfId="35"/>
    <cellStyle name="Normal 2 3" xfId="36"/>
    <cellStyle name="Normal 2 4" xfId="37"/>
    <cellStyle name="Normal 2 5" xfId="88"/>
    <cellStyle name="Normal 2_01_03A_Anhang 3-A_Service Level Matrix_v400" xfId="38"/>
    <cellStyle name="Normal 3" xfId="39"/>
    <cellStyle name="Normal 3 2" xfId="40"/>
    <cellStyle name="Normal 3 3" xfId="41"/>
    <cellStyle name="Normal 4" xfId="42"/>
    <cellStyle name="Normal 4 2" xfId="80"/>
    <cellStyle name="Normal 47 2" xfId="91"/>
    <cellStyle name="Normal 5" xfId="43"/>
    <cellStyle name="Normal 5 2" xfId="44"/>
    <cellStyle name="Normal 5 3" xfId="45"/>
    <cellStyle name="Normal 6" xfId="81"/>
    <cellStyle name="Normal 7" xfId="85"/>
    <cellStyle name="Normal 8" xfId="97"/>
    <cellStyle name="Per cent 2" xfId="96"/>
    <cellStyle name="Percent 2" xfId="47"/>
    <cellStyle name="Percent 3" xfId="82"/>
    <cellStyle name="Percent 4" xfId="86"/>
    <cellStyle name="Percent 5" xfId="93"/>
    <cellStyle name="Prozent" xfId="46" builtinId="5"/>
    <cellStyle name="Prozent 2" xfId="48"/>
    <cellStyle name="Prozent 2 2" xfId="49"/>
    <cellStyle name="Prozent 2 3" xfId="50"/>
    <cellStyle name="Prozent 3" xfId="51"/>
    <cellStyle name="Prozent 3 2" xfId="94"/>
    <cellStyle name="Prozent 4" xfId="95"/>
    <cellStyle name="Standard" xfId="0" builtinId="0"/>
    <cellStyle name="Standard 2" xfId="52"/>
    <cellStyle name="Standard 2 2" xfId="53"/>
    <cellStyle name="Standard 2 2 2" xfId="54"/>
    <cellStyle name="Standard 2 2 3" xfId="55"/>
    <cellStyle name="Standard 2 3" xfId="56"/>
    <cellStyle name="Standard 2 3 2" xfId="57"/>
    <cellStyle name="Standard 2 3 3" xfId="58"/>
    <cellStyle name="Standard 2 4" xfId="59"/>
    <cellStyle name="Standard 2 4 2" xfId="60"/>
    <cellStyle name="Standard 2 4 3" xfId="61"/>
    <cellStyle name="Standard 3" xfId="62"/>
    <cellStyle name="Standard 3 2" xfId="63"/>
    <cellStyle name="Standard 3 3" xfId="64"/>
    <cellStyle name="Standard 3 3 2" xfId="65"/>
    <cellStyle name="Standard 3 3 3" xfId="66"/>
    <cellStyle name="Standard 3_01_03A_Anhang 3-A_Service Level Matrix_v400" xfId="67"/>
    <cellStyle name="Standard 4" xfId="68"/>
    <cellStyle name="Standard 4 2" xfId="69"/>
    <cellStyle name="Standard 4 3" xfId="70"/>
    <cellStyle name="Standard 5" xfId="71"/>
    <cellStyle name="Standard 5 2" xfId="72"/>
    <cellStyle name="Standard 5 3" xfId="73"/>
    <cellStyle name="Standard 5 4" xfId="90"/>
    <cellStyle name="Standard 6" xfId="74"/>
    <cellStyle name="Stil 1" xfId="75"/>
    <cellStyle name="Währung 2" xfId="76"/>
    <cellStyle name="Währung 2 2" xfId="77"/>
    <cellStyle name="Währung 2 3" xfId="78"/>
    <cellStyle name="Währung 3" xfId="79"/>
    <cellStyle name="常规_S229 - RP2 Global Synthesis" xfId="99"/>
  </cellStyles>
  <dxfs count="2">
    <dxf>
      <fill>
        <patternFill>
          <bgColor theme="6" tint="-0.24994659260841701"/>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SG_11-22-16">
  <a:themeElements>
    <a:clrScheme name="ISG Color Palette Nov 2016">
      <a:dk1>
        <a:srgbClr val="000000"/>
      </a:dk1>
      <a:lt1>
        <a:srgbClr val="FFFFFF"/>
      </a:lt1>
      <a:dk2>
        <a:srgbClr val="29497B"/>
      </a:dk2>
      <a:lt2>
        <a:srgbClr val="75787B"/>
      </a:lt2>
      <a:accent1>
        <a:srgbClr val="81CEE4"/>
      </a:accent1>
      <a:accent2>
        <a:srgbClr val="03ABBA"/>
      </a:accent2>
      <a:accent3>
        <a:srgbClr val="29497B"/>
      </a:accent3>
      <a:accent4>
        <a:srgbClr val="9ACB3B"/>
      </a:accent4>
      <a:accent5>
        <a:srgbClr val="8B69C8"/>
      </a:accent5>
      <a:accent6>
        <a:srgbClr val="FF8A26"/>
      </a:accent6>
      <a:hlink>
        <a:srgbClr val="03ABBA"/>
      </a:hlink>
      <a:folHlink>
        <a:srgbClr val="04677F"/>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SG_11-22-16" id="{5BDB374B-2690-41AF-AC2E-B6F1E3833FDA}" vid="{8C703701-582F-4F4E-8991-7C879A7BBB62}"/>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B2:C10"/>
  <sheetViews>
    <sheetView workbookViewId="0">
      <selection activeCell="E36" sqref="E36"/>
    </sheetView>
  </sheetViews>
  <sheetFormatPr baseColWidth="10" defaultColWidth="11.28515625" defaultRowHeight="15" x14ac:dyDescent="0.25"/>
  <cols>
    <col min="1" max="1" width="3.7109375" style="3" customWidth="1"/>
    <col min="2" max="2" width="19.7109375" style="3" bestFit="1" customWidth="1"/>
    <col min="3" max="3" width="10.140625" style="3" bestFit="1" customWidth="1"/>
    <col min="4" max="4" width="13.28515625" style="3" bestFit="1" customWidth="1"/>
    <col min="5" max="5" width="5.28515625" style="3" bestFit="1" customWidth="1"/>
    <col min="6" max="16384" width="11.28515625" style="3"/>
  </cols>
  <sheetData>
    <row r="2" spans="2:3" x14ac:dyDescent="0.25">
      <c r="B2" s="2" t="s">
        <v>0</v>
      </c>
    </row>
    <row r="3" spans="2:3" x14ac:dyDescent="0.25">
      <c r="B3" s="2"/>
    </row>
    <row r="4" spans="2:3" x14ac:dyDescent="0.25">
      <c r="B4" s="2" t="s">
        <v>1</v>
      </c>
    </row>
    <row r="5" spans="2:3" x14ac:dyDescent="0.25">
      <c r="B5" s="5" t="s">
        <v>2</v>
      </c>
      <c r="C5" s="4"/>
    </row>
    <row r="6" spans="2:3" x14ac:dyDescent="0.25">
      <c r="B6" s="1" t="s">
        <v>3</v>
      </c>
    </row>
    <row r="7" spans="2:3" x14ac:dyDescent="0.25">
      <c r="B7" s="1" t="s">
        <v>4</v>
      </c>
    </row>
    <row r="8" spans="2:3" x14ac:dyDescent="0.25">
      <c r="B8" s="1" t="s">
        <v>5</v>
      </c>
    </row>
    <row r="9" spans="2:3" x14ac:dyDescent="0.25">
      <c r="B9" s="1" t="s">
        <v>6</v>
      </c>
    </row>
    <row r="10" spans="2:3" x14ac:dyDescent="0.25">
      <c r="B10" s="1" t="s">
        <v>7</v>
      </c>
    </row>
  </sheetData>
  <phoneticPr fontId="11"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D16"/>
  <sheetViews>
    <sheetView showGridLines="0" zoomScaleNormal="100" zoomScalePageLayoutView="120" workbookViewId="0">
      <selection activeCell="B2" sqref="B2"/>
    </sheetView>
  </sheetViews>
  <sheetFormatPr baseColWidth="10" defaultColWidth="11.28515625" defaultRowHeight="14.25" x14ac:dyDescent="0.2"/>
  <cols>
    <col min="1" max="2" width="5.7109375" style="226" customWidth="1"/>
    <col min="3" max="3" width="2.28515625" style="226" customWidth="1"/>
    <col min="4" max="4" width="111.28515625" style="226" customWidth="1"/>
    <col min="5" max="5" width="30.7109375" style="226" customWidth="1"/>
    <col min="6" max="6" width="11.28515625" style="226"/>
    <col min="7" max="7" width="35" style="226" customWidth="1"/>
    <col min="8" max="16384" width="11.28515625" style="226"/>
  </cols>
  <sheetData>
    <row r="2" spans="4:4" ht="15" customHeight="1" x14ac:dyDescent="0.2"/>
    <row r="3" spans="4:4" ht="15" customHeight="1" x14ac:dyDescent="0.2"/>
    <row r="6" spans="4:4" ht="18" customHeight="1" x14ac:dyDescent="0.2"/>
    <row r="7" spans="4:4" ht="18" customHeight="1" x14ac:dyDescent="0.2"/>
    <row r="10" spans="4:4" ht="30" customHeight="1" x14ac:dyDescent="0.4">
      <c r="D10" s="117" t="s">
        <v>8</v>
      </c>
    </row>
    <row r="11" spans="4:4" ht="18" customHeight="1" x14ac:dyDescent="0.4">
      <c r="D11" s="117"/>
    </row>
    <row r="12" spans="4:4" ht="26.25" x14ac:dyDescent="0.4">
      <c r="D12" s="117" t="s">
        <v>9</v>
      </c>
    </row>
    <row r="13" spans="4:4" ht="26.25" x14ac:dyDescent="0.4">
      <c r="D13" s="117"/>
    </row>
    <row r="14" spans="4:4" ht="26.25" x14ac:dyDescent="0.4">
      <c r="D14" s="117" t="s">
        <v>10</v>
      </c>
    </row>
    <row r="15" spans="4:4" ht="26.25" x14ac:dyDescent="0.4">
      <c r="D15" s="117"/>
    </row>
    <row r="16" spans="4:4" ht="26.25" x14ac:dyDescent="0.4">
      <c r="D16" s="117" t="s">
        <v>11</v>
      </c>
    </row>
  </sheetData>
  <sheetProtection algorithmName="SHA-512" hashValue="k1Mf10OMT9rzYj6DkErvzwbsLoG8gThLjRPb6KXo+v1/V9HOSX4XygYtWruApP6SqFJ3cP+R0em9LLqAqUuABA==" saltValue="Z+1+Du2eyl/GfxmKEEyiAw==" spinCount="100000" sheet="1" objects="1" scenarios="1"/>
  <printOptions horizontalCentered="1"/>
  <pageMargins left="0.98425196850393704" right="0.78740157480314965" top="1.1023622047244095" bottom="0.78740157480314965" header="0.31496062992125984" footer="0.31496062992125984"/>
  <pageSetup paperSize="9" orientation="landscape" r:id="rId1"/>
  <headerFooter>
    <oddHeader>&amp;L&amp;G&amp;C&amp;"Arial,Standard"&amp;10Ausschreibung&amp;K000000
TZB-AP-2025
&amp;R&amp;"Arial,Standard"&amp;10Beschaffung
Vergabe
01-04</oddHeader>
    <oddFooter>&amp;L&amp;"Arial,Standard"&amp;10© BARMER&amp;C&amp;"Arial,Standard"&amp;10Seite &amp;P von &amp;N&amp;R&amp;"Arial,Standard"&amp;10Version 1.0</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sheetPr>
  <dimension ref="B1:L23"/>
  <sheetViews>
    <sheetView zoomScaleNormal="100" workbookViewId="0">
      <selection activeCell="B1" sqref="B1"/>
    </sheetView>
  </sheetViews>
  <sheetFormatPr baseColWidth="10" defaultColWidth="11.28515625" defaultRowHeight="14.25" x14ac:dyDescent="0.2"/>
  <cols>
    <col min="1" max="1" width="3.7109375" style="8" customWidth="1"/>
    <col min="2" max="2" width="9.7109375" style="7" customWidth="1"/>
    <col min="3" max="3" width="131.28515625" style="7" customWidth="1"/>
    <col min="4" max="5" width="0.7109375" style="8" customWidth="1"/>
    <col min="6" max="6" width="0.7109375" style="8" hidden="1" customWidth="1"/>
    <col min="7" max="7" width="11.28515625" style="8"/>
    <col min="8" max="8" width="87.28515625" style="8" customWidth="1"/>
    <col min="9" max="16384" width="11.28515625" style="8"/>
  </cols>
  <sheetData>
    <row r="1" spans="2:12" x14ac:dyDescent="0.2">
      <c r="B1" s="6"/>
    </row>
    <row r="2" spans="2:12" ht="18" x14ac:dyDescent="0.25">
      <c r="B2" s="114" t="s">
        <v>12</v>
      </c>
      <c r="C2" s="9"/>
      <c r="D2" s="10"/>
      <c r="E2" s="10"/>
      <c r="F2" s="10"/>
      <c r="H2" s="11"/>
      <c r="I2" s="11"/>
      <c r="J2" s="11"/>
      <c r="K2" s="11"/>
      <c r="L2" s="11"/>
    </row>
    <row r="3" spans="2:12" ht="15" x14ac:dyDescent="0.25">
      <c r="B3" s="7" t="s">
        <v>13</v>
      </c>
      <c r="C3" s="12"/>
    </row>
    <row r="4" spans="2:12" ht="15" x14ac:dyDescent="0.25">
      <c r="B4" s="12"/>
      <c r="C4" s="12"/>
    </row>
    <row r="5" spans="2:12" ht="15" x14ac:dyDescent="0.25">
      <c r="B5" s="13" t="s">
        <v>14</v>
      </c>
      <c r="C5" s="14" t="s">
        <v>15</v>
      </c>
    </row>
    <row r="6" spans="2:12" ht="15" customHeight="1" x14ac:dyDescent="0.25">
      <c r="B6" s="13" t="s">
        <v>16</v>
      </c>
      <c r="C6" s="14" t="s">
        <v>17</v>
      </c>
    </row>
    <row r="7" spans="2:12" ht="15" x14ac:dyDescent="0.25">
      <c r="B7" s="12"/>
      <c r="C7" s="12"/>
    </row>
    <row r="8" spans="2:12" s="17" customFormat="1" ht="15" x14ac:dyDescent="0.25">
      <c r="B8" s="15" t="s">
        <v>18</v>
      </c>
      <c r="C8" s="16" t="s">
        <v>19</v>
      </c>
    </row>
    <row r="9" spans="2:12" ht="78" customHeight="1" x14ac:dyDescent="0.2">
      <c r="B9" s="18" t="s">
        <v>20</v>
      </c>
      <c r="C9" s="115" t="s">
        <v>21</v>
      </c>
      <c r="D9" s="17"/>
      <c r="E9" s="17"/>
    </row>
    <row r="10" spans="2:12" ht="78" customHeight="1" x14ac:dyDescent="0.2">
      <c r="B10" s="19" t="s">
        <v>22</v>
      </c>
      <c r="C10" s="116" t="s">
        <v>23</v>
      </c>
    </row>
    <row r="11" spans="2:12" ht="78" customHeight="1" x14ac:dyDescent="0.2">
      <c r="B11" s="20" t="s">
        <v>24</v>
      </c>
      <c r="C11" s="116" t="s">
        <v>25</v>
      </c>
      <c r="E11" s="21"/>
    </row>
    <row r="13" spans="2:12" ht="63" customHeight="1" x14ac:dyDescent="0.2">
      <c r="B13" s="228" t="s">
        <v>26</v>
      </c>
      <c r="C13" s="229"/>
      <c r="D13" s="229"/>
      <c r="E13" s="229"/>
      <c r="F13" s="229"/>
      <c r="H13" s="22"/>
    </row>
    <row r="14" spans="2:12" x14ac:dyDescent="0.2">
      <c r="B14" s="230" t="s">
        <v>27</v>
      </c>
      <c r="C14" s="231"/>
      <c r="D14" s="231"/>
      <c r="E14" s="231"/>
      <c r="F14" s="231"/>
      <c r="H14" s="11"/>
    </row>
    <row r="15" spans="2:12" x14ac:dyDescent="0.2">
      <c r="H15" s="11"/>
    </row>
    <row r="16" spans="2:12" x14ac:dyDescent="0.2">
      <c r="B16" s="23" t="s">
        <v>28</v>
      </c>
      <c r="H16" s="11"/>
    </row>
    <row r="17" spans="2:8" x14ac:dyDescent="0.2">
      <c r="H17" s="11"/>
    </row>
    <row r="18" spans="2:8" ht="27.75" customHeight="1" x14ac:dyDescent="0.2">
      <c r="B18" s="233" t="s">
        <v>29</v>
      </c>
      <c r="C18" s="233"/>
      <c r="H18" s="11"/>
    </row>
    <row r="19" spans="2:8" ht="38.450000000000003" customHeight="1" x14ac:dyDescent="0.25">
      <c r="B19" s="232" t="s">
        <v>30</v>
      </c>
      <c r="C19" s="232"/>
      <c r="D19" s="25"/>
      <c r="H19" s="11"/>
    </row>
    <row r="20" spans="2:8" ht="13.15" customHeight="1" x14ac:dyDescent="0.2">
      <c r="B20" s="8"/>
      <c r="C20" s="8"/>
      <c r="H20" s="11"/>
    </row>
    <row r="21" spans="2:8" ht="15" x14ac:dyDescent="0.25">
      <c r="B21" s="23" t="s">
        <v>31</v>
      </c>
      <c r="C21" s="8"/>
      <c r="H21" s="11"/>
    </row>
    <row r="22" spans="2:8" x14ac:dyDescent="0.2">
      <c r="B22" s="24" t="s">
        <v>32</v>
      </c>
    </row>
    <row r="23" spans="2:8" ht="15" x14ac:dyDescent="0.25">
      <c r="C23" s="8"/>
      <c r="D23" s="25"/>
    </row>
  </sheetData>
  <sheetProtection algorithmName="SHA-512" hashValue="t9sFv53QtrkyzPcpoYm1bWS7GzqBXh6h8gdroQZkFZ9bhW68XIVV8gKuxfAONwqs4ORHOqLEACbob0jsrkSmCA==" saltValue="nVCqOFPPX1UGxGTjb0MTjQ==" spinCount="100000" sheet="1" objects="1" scenarios="1"/>
  <mergeCells count="4">
    <mergeCell ref="B13:F13"/>
    <mergeCell ref="B14:F14"/>
    <mergeCell ref="B19:C19"/>
    <mergeCell ref="B18:C18"/>
  </mergeCells>
  <pageMargins left="0.70866141732283472" right="0.70866141732283472" top="0.86614173228346458" bottom="0.74803149606299213" header="0.31496062992125984" footer="0.31496062992125984"/>
  <pageSetup paperSize="9" scale="80" fitToHeight="0" orientation="landscape" r:id="rId1"/>
  <headerFooter scaleWithDoc="0">
    <oddHeader>&amp;L&amp;G&amp;C&amp;"Arial,Standard"&amp;10Ausschreibung
TZB-AP-2025&amp;R&amp;"Arial,Standard"&amp;10Beschaffung
Vergabe
01-04</oddHeader>
    <oddFooter>&amp;L&amp;"Arial,Standard"&amp;10© BARMER&amp;C&amp;"Arial,Standard"&amp;10Seite &amp;P von &amp;N&amp;R&amp;"Arial,Standard"&amp;10Version 1.0</oddFooter>
  </headerFooter>
  <ignoredErrors>
    <ignoredError sqref="B5:B6"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outlinePr summaryRight="0"/>
  </sheetPr>
  <dimension ref="A1:AB45"/>
  <sheetViews>
    <sheetView zoomScale="85" zoomScaleNormal="85" zoomScalePageLayoutView="82" workbookViewId="0"/>
  </sheetViews>
  <sheetFormatPr baseColWidth="10" defaultColWidth="9.140625" defaultRowHeight="14.25" x14ac:dyDescent="0.25"/>
  <cols>
    <col min="1" max="1" width="69.28515625" style="26" bestFit="1" customWidth="1"/>
    <col min="2" max="2" width="12.7109375" style="27" hidden="1" customWidth="1"/>
    <col min="3" max="3" width="1.7109375" style="26" customWidth="1"/>
    <col min="4" max="4" width="11.7109375" style="26" customWidth="1"/>
    <col min="5" max="5" width="12.7109375" style="28" customWidth="1"/>
    <col min="6" max="6" width="11.7109375" style="29" customWidth="1"/>
    <col min="7" max="7" width="12.7109375" style="30" customWidth="1"/>
    <col min="8" max="8" width="1.7109375" style="31" customWidth="1"/>
    <col min="9" max="9" width="11.7109375" style="26" customWidth="1"/>
    <col min="10" max="10" width="12.7109375" style="28" customWidth="1"/>
    <col min="11" max="11" width="11.7109375" style="29" customWidth="1"/>
    <col min="12" max="12" width="12.7109375" style="30" customWidth="1"/>
    <col min="13" max="13" width="1.7109375" style="26" customWidth="1"/>
    <col min="14" max="14" width="11.7109375" style="26" customWidth="1"/>
    <col min="15" max="17" width="12.7109375" style="26" customWidth="1"/>
    <col min="18" max="18" width="1.7109375" style="26" customWidth="1"/>
    <col min="19" max="19" width="13.140625" style="26" customWidth="1"/>
    <col min="20" max="22" width="12.7109375" style="26" customWidth="1"/>
    <col min="23" max="23" width="2.140625" style="26" customWidth="1"/>
    <col min="24" max="24" width="13" style="26" customWidth="1"/>
    <col min="25" max="26" width="9.140625" style="26"/>
    <col min="27" max="27" width="12.85546875" style="26" customWidth="1"/>
    <col min="28" max="16384" width="9.140625" style="26"/>
  </cols>
  <sheetData>
    <row r="1" spans="1:27" ht="15" x14ac:dyDescent="0.25">
      <c r="M1" s="32"/>
    </row>
    <row r="2" spans="1:27" s="36" customFormat="1" ht="20.25" customHeight="1" x14ac:dyDescent="0.25">
      <c r="A2" s="35" t="s">
        <v>33</v>
      </c>
      <c r="B2" s="27"/>
      <c r="D2" s="239" t="s">
        <v>34</v>
      </c>
      <c r="E2" s="240"/>
      <c r="F2" s="240"/>
      <c r="G2" s="240"/>
      <c r="H2" s="240"/>
      <c r="I2" s="240"/>
      <c r="J2" s="240"/>
      <c r="K2" s="240"/>
      <c r="L2" s="240"/>
      <c r="N2" s="26"/>
      <c r="O2" s="26"/>
      <c r="P2" s="26"/>
      <c r="Q2" s="26"/>
      <c r="R2" s="26"/>
      <c r="S2" s="26"/>
      <c r="T2" s="26"/>
      <c r="U2" s="26"/>
      <c r="V2" s="26"/>
      <c r="W2" s="26"/>
      <c r="X2" s="26"/>
    </row>
    <row r="3" spans="1:27" ht="8.1" customHeight="1" x14ac:dyDescent="0.25"/>
    <row r="4" spans="1:27" ht="40.35" customHeight="1" x14ac:dyDescent="0.25">
      <c r="A4" s="37" t="s">
        <v>35</v>
      </c>
      <c r="B4" s="38"/>
      <c r="D4" s="39" t="s">
        <v>36</v>
      </c>
      <c r="E4" s="40" t="s">
        <v>37</v>
      </c>
      <c r="F4" s="41" t="s">
        <v>38</v>
      </c>
      <c r="G4" s="42" t="s">
        <v>39</v>
      </c>
      <c r="H4" s="26"/>
      <c r="I4" s="42" t="s">
        <v>40</v>
      </c>
    </row>
    <row r="5" spans="1:27" ht="8.1" customHeight="1" x14ac:dyDescent="0.25">
      <c r="H5" s="26"/>
    </row>
    <row r="6" spans="1:27" ht="15" x14ac:dyDescent="0.25">
      <c r="A6" s="37" t="s">
        <v>41</v>
      </c>
      <c r="B6" s="27" t="s">
        <v>42</v>
      </c>
      <c r="D6" s="43" t="s">
        <v>43</v>
      </c>
      <c r="E6" s="44">
        <v>0.99</v>
      </c>
      <c r="F6" s="45">
        <v>0.1</v>
      </c>
      <c r="G6" s="46">
        <f>IFERROR(_xlfn.SINGLE(AtRiskPercentage)*F6, 0)</f>
        <v>1.2E-2</v>
      </c>
      <c r="H6" s="26"/>
      <c r="I6" s="33" t="s">
        <v>44</v>
      </c>
    </row>
    <row r="7" spans="1:27" ht="15" x14ac:dyDescent="0.25">
      <c r="A7" s="37" t="s">
        <v>45</v>
      </c>
      <c r="B7" s="27" t="s">
        <v>46</v>
      </c>
      <c r="D7" s="43" t="s">
        <v>47</v>
      </c>
      <c r="E7" s="44">
        <v>0.99</v>
      </c>
      <c r="F7" s="45">
        <v>0.05</v>
      </c>
      <c r="G7" s="46">
        <f>IFERROR(_xlfn.SINGLE(AtRiskPercentage)*F7, 0)</f>
        <v>6.0000000000000001E-3</v>
      </c>
      <c r="H7" s="26"/>
      <c r="I7" s="33" t="s">
        <v>44</v>
      </c>
    </row>
    <row r="8" spans="1:27" ht="15" x14ac:dyDescent="0.25">
      <c r="A8" s="37" t="s">
        <v>48</v>
      </c>
      <c r="B8" s="27" t="s">
        <v>49</v>
      </c>
      <c r="D8" s="43" t="s">
        <v>50</v>
      </c>
      <c r="E8" s="44">
        <v>0.95</v>
      </c>
      <c r="F8" s="45">
        <v>0</v>
      </c>
      <c r="G8" s="46">
        <f>IFERROR(_xlfn.SINGLE(AtRiskPercentage)*F8, 0)</f>
        <v>0</v>
      </c>
      <c r="H8" s="26"/>
      <c r="I8" s="33" t="s">
        <v>44</v>
      </c>
    </row>
    <row r="9" spans="1:27" ht="28.5" x14ac:dyDescent="0.25">
      <c r="A9" s="37" t="s">
        <v>51</v>
      </c>
      <c r="B9" s="27" t="s">
        <v>52</v>
      </c>
      <c r="D9" s="43" t="s">
        <v>53</v>
      </c>
      <c r="E9" s="44">
        <v>0.95</v>
      </c>
      <c r="F9" s="45">
        <v>0</v>
      </c>
      <c r="G9" s="46">
        <f>IFERROR(_xlfn.SINGLE(AtRiskPercentage)*F9, 0)</f>
        <v>0</v>
      </c>
      <c r="H9" s="26"/>
      <c r="I9" s="33" t="s">
        <v>44</v>
      </c>
    </row>
    <row r="10" spans="1:27" ht="15" x14ac:dyDescent="0.25">
      <c r="A10" s="47"/>
      <c r="B10" s="34"/>
      <c r="D10" s="31"/>
      <c r="E10" s="48"/>
      <c r="F10" s="49"/>
      <c r="G10" s="50"/>
      <c r="H10" s="26"/>
    </row>
    <row r="11" spans="1:27" ht="15" x14ac:dyDescent="0.25">
      <c r="A11" s="47" t="s">
        <v>54</v>
      </c>
      <c r="B11" s="27" t="s">
        <v>55</v>
      </c>
      <c r="D11" s="44" t="s">
        <v>56</v>
      </c>
      <c r="E11" s="45">
        <v>0.99</v>
      </c>
      <c r="F11" s="45">
        <v>0.3</v>
      </c>
      <c r="G11" s="46">
        <f>IFERROR(_xlfn.SINGLE(AtRiskPercentage)*F11, 0)</f>
        <v>3.5999999999999997E-2</v>
      </c>
      <c r="H11" s="26"/>
      <c r="I11" s="33" t="s">
        <v>57</v>
      </c>
    </row>
    <row r="12" spans="1:27" ht="15" x14ac:dyDescent="0.25">
      <c r="A12" s="47" t="s">
        <v>58</v>
      </c>
      <c r="B12" s="27" t="s">
        <v>59</v>
      </c>
      <c r="D12" s="45" t="s">
        <v>60</v>
      </c>
      <c r="E12" s="45">
        <v>0.99</v>
      </c>
      <c r="F12" s="45">
        <v>0.3</v>
      </c>
      <c r="G12" s="46">
        <f>IFERROR(_xlfn.SINGLE(AtRiskPercentage)*F12, 0)</f>
        <v>3.5999999999999997E-2</v>
      </c>
      <c r="H12" s="26"/>
      <c r="I12" s="33" t="s">
        <v>44</v>
      </c>
    </row>
    <row r="13" spans="1:27" ht="15" x14ac:dyDescent="0.25">
      <c r="A13" s="37" t="s">
        <v>61</v>
      </c>
      <c r="B13" s="27" t="s">
        <v>62</v>
      </c>
      <c r="D13" s="45" t="s">
        <v>63</v>
      </c>
      <c r="E13" s="45">
        <v>0.95</v>
      </c>
      <c r="F13" s="45">
        <v>0.1</v>
      </c>
      <c r="G13" s="46">
        <f>IFERROR(_xlfn.SINGLE(AtRiskPercentage)*F13, 0)</f>
        <v>1.2E-2</v>
      </c>
      <c r="H13" s="26"/>
      <c r="I13" s="33" t="s">
        <v>44</v>
      </c>
    </row>
    <row r="14" spans="1:27" ht="15" customHeight="1" x14ac:dyDescent="0.25">
      <c r="A14" s="37" t="s">
        <v>64</v>
      </c>
      <c r="B14" s="27" t="s">
        <v>65</v>
      </c>
      <c r="D14" s="45" t="s">
        <v>66</v>
      </c>
      <c r="E14" s="45">
        <v>0.95</v>
      </c>
      <c r="F14" s="45">
        <v>0.1</v>
      </c>
      <c r="G14" s="46">
        <f>IFERROR(_xlfn.SINGLE(AtRiskPercentage)*F14, 0)</f>
        <v>1.2E-2</v>
      </c>
      <c r="H14" s="26"/>
      <c r="I14" s="33" t="s">
        <v>44</v>
      </c>
    </row>
    <row r="15" spans="1:27" ht="15" customHeight="1" x14ac:dyDescent="0.25">
      <c r="A15" s="51"/>
      <c r="E15" s="48"/>
      <c r="F15" s="49"/>
      <c r="G15" s="50"/>
      <c r="I15" s="31"/>
      <c r="J15" s="48"/>
      <c r="K15" s="49"/>
      <c r="L15" s="50"/>
    </row>
    <row r="16" spans="1:27" ht="15" customHeight="1" x14ac:dyDescent="0.25">
      <c r="A16" s="35" t="s">
        <v>67</v>
      </c>
      <c r="D16" s="52" t="s">
        <v>68</v>
      </c>
      <c r="E16" s="53"/>
      <c r="F16" s="54"/>
      <c r="G16" s="55"/>
      <c r="H16" s="56"/>
      <c r="I16" s="52" t="s">
        <v>69</v>
      </c>
      <c r="J16" s="53"/>
      <c r="K16" s="54"/>
      <c r="L16" s="55"/>
      <c r="M16" s="56"/>
      <c r="N16" s="241" t="s">
        <v>70</v>
      </c>
      <c r="O16" s="242"/>
      <c r="P16" s="242"/>
      <c r="Q16" s="243"/>
      <c r="S16" s="244" t="s">
        <v>71</v>
      </c>
      <c r="T16" s="245"/>
      <c r="U16" s="245"/>
      <c r="V16" s="246"/>
      <c r="X16" s="241" t="s">
        <v>72</v>
      </c>
      <c r="Y16" s="242"/>
      <c r="Z16" s="242"/>
      <c r="AA16" s="243"/>
    </row>
    <row r="17" spans="1:28" ht="6" customHeight="1" x14ac:dyDescent="0.25">
      <c r="A17" s="51"/>
      <c r="D17" s="31"/>
      <c r="E17" s="48"/>
      <c r="F17" s="49"/>
      <c r="G17" s="50"/>
      <c r="I17" s="31"/>
      <c r="J17" s="48"/>
      <c r="K17" s="49"/>
      <c r="L17" s="50"/>
      <c r="M17" s="31"/>
      <c r="N17" s="31"/>
      <c r="O17" s="48"/>
      <c r="P17" s="49"/>
      <c r="Q17" s="50"/>
      <c r="S17" s="31"/>
      <c r="T17" s="48"/>
      <c r="U17" s="49"/>
      <c r="V17" s="50"/>
      <c r="X17" s="31"/>
      <c r="Y17" s="48"/>
      <c r="Z17" s="49"/>
      <c r="AA17" s="50"/>
    </row>
    <row r="18" spans="1:28" ht="40.35" customHeight="1" x14ac:dyDescent="0.25">
      <c r="A18" s="37"/>
      <c r="D18" s="39" t="s">
        <v>73</v>
      </c>
      <c r="E18" s="40" t="s">
        <v>37</v>
      </c>
      <c r="F18" s="41" t="s">
        <v>38</v>
      </c>
      <c r="G18" s="42" t="s">
        <v>39</v>
      </c>
      <c r="H18" s="57"/>
      <c r="I18" s="39" t="s">
        <v>73</v>
      </c>
      <c r="J18" s="40" t="s">
        <v>37</v>
      </c>
      <c r="K18" s="41" t="s">
        <v>38</v>
      </c>
      <c r="L18" s="42" t="s">
        <v>39</v>
      </c>
      <c r="M18" s="57"/>
      <c r="N18" s="39" t="s">
        <v>73</v>
      </c>
      <c r="O18" s="40" t="s">
        <v>37</v>
      </c>
      <c r="P18" s="41" t="s">
        <v>38</v>
      </c>
      <c r="Q18" s="42" t="s">
        <v>39</v>
      </c>
      <c r="S18" s="39" t="s">
        <v>73</v>
      </c>
      <c r="T18" s="40" t="s">
        <v>37</v>
      </c>
      <c r="U18" s="41" t="s">
        <v>38</v>
      </c>
      <c r="V18" s="42" t="s">
        <v>39</v>
      </c>
      <c r="X18" s="39" t="s">
        <v>73</v>
      </c>
      <c r="Y18" s="40" t="s">
        <v>37</v>
      </c>
      <c r="Z18" s="41" t="s">
        <v>38</v>
      </c>
      <c r="AA18" s="42" t="s">
        <v>39</v>
      </c>
    </row>
    <row r="19" spans="1:28" ht="6" customHeight="1" x14ac:dyDescent="0.25">
      <c r="A19" s="51"/>
      <c r="D19" s="31"/>
      <c r="E19" s="48"/>
      <c r="F19" s="49"/>
      <c r="G19" s="50"/>
      <c r="I19" s="31"/>
      <c r="J19" s="48"/>
      <c r="K19" s="49"/>
      <c r="L19" s="50"/>
      <c r="M19" s="31"/>
      <c r="N19" s="31"/>
      <c r="O19" s="48"/>
      <c r="P19" s="49"/>
      <c r="Q19" s="50"/>
      <c r="S19" s="31"/>
      <c r="T19" s="48"/>
      <c r="U19" s="49"/>
      <c r="V19" s="50"/>
      <c r="X19" s="31"/>
      <c r="Y19" s="48"/>
      <c r="Z19" s="49"/>
      <c r="AA19" s="50"/>
    </row>
    <row r="20" spans="1:28" ht="15" x14ac:dyDescent="0.25">
      <c r="A20" s="47" t="s">
        <v>74</v>
      </c>
      <c r="B20" s="58"/>
      <c r="D20" s="59" t="s">
        <v>75</v>
      </c>
      <c r="E20" s="60">
        <v>0.98</v>
      </c>
      <c r="F20" s="61">
        <v>0</v>
      </c>
      <c r="G20" s="46">
        <f>IFERROR(AtRiskPercentage*F20, 0)</f>
        <v>0</v>
      </c>
      <c r="I20" s="59" t="s">
        <v>75</v>
      </c>
      <c r="J20" s="60">
        <v>0.99</v>
      </c>
      <c r="K20" s="61">
        <v>0.1</v>
      </c>
      <c r="L20" s="46">
        <f>IFERROR(_xlfn.SINGLE(AtRiskPercentage)*K20, 0)</f>
        <v>1.2E-2</v>
      </c>
      <c r="M20" s="31"/>
      <c r="N20" s="59" t="s">
        <v>75</v>
      </c>
      <c r="O20" s="60">
        <v>0.995</v>
      </c>
      <c r="P20" s="61">
        <v>0.15</v>
      </c>
      <c r="Q20" s="46">
        <f>IFERROR(_xlfn.SINGLE(AtRiskPercentage)*P20, 0)</f>
        <v>1.7999999999999999E-2</v>
      </c>
      <c r="R20" s="31"/>
      <c r="S20" s="59" t="s">
        <v>75</v>
      </c>
      <c r="T20" s="60">
        <v>0.999</v>
      </c>
      <c r="U20" s="61">
        <v>0</v>
      </c>
      <c r="V20" s="46">
        <f>IFERROR(_xlfn.SINGLE(AtRiskPercentage)*U20, 0)</f>
        <v>0</v>
      </c>
      <c r="X20" s="59" t="s">
        <v>75</v>
      </c>
      <c r="Y20" s="60">
        <v>0.99950000000000006</v>
      </c>
      <c r="Z20" s="61">
        <v>0</v>
      </c>
      <c r="AA20" s="46">
        <f>IFERROR(_xlfn.SINGLE(AtRiskPercentage)*Z20, 0)</f>
        <v>0</v>
      </c>
    </row>
    <row r="21" spans="1:28" ht="16.7" customHeight="1" x14ac:dyDescent="0.25">
      <c r="M21" s="31"/>
      <c r="O21" s="28"/>
      <c r="P21" s="29"/>
      <c r="Q21" s="30"/>
      <c r="R21" s="31"/>
      <c r="T21" s="28"/>
      <c r="U21" s="29"/>
      <c r="V21" s="30"/>
      <c r="W21" s="31"/>
      <c r="Y21" s="28"/>
      <c r="Z21" s="29"/>
      <c r="AA21" s="30"/>
      <c r="AB21" s="31"/>
    </row>
    <row r="22" spans="1:28" ht="16.7" customHeight="1" x14ac:dyDescent="0.25">
      <c r="D22" s="237" t="s">
        <v>76</v>
      </c>
      <c r="E22" s="238"/>
      <c r="F22" s="238"/>
      <c r="G22" s="238"/>
      <c r="I22" s="237" t="s">
        <v>76</v>
      </c>
      <c r="J22" s="238"/>
      <c r="K22" s="238"/>
      <c r="L22" s="238"/>
      <c r="M22" s="31"/>
      <c r="N22" s="237" t="s">
        <v>76</v>
      </c>
      <c r="O22" s="238"/>
      <c r="P22" s="238"/>
      <c r="Q22" s="238"/>
      <c r="R22" s="31"/>
      <c r="S22" s="237" t="s">
        <v>76</v>
      </c>
      <c r="T22" s="238"/>
      <c r="U22" s="238"/>
      <c r="V22" s="238"/>
      <c r="W22" s="31"/>
      <c r="X22" s="237" t="s">
        <v>76</v>
      </c>
      <c r="Y22" s="238"/>
      <c r="Z22" s="238"/>
      <c r="AA22" s="238"/>
      <c r="AB22" s="31"/>
    </row>
    <row r="23" spans="1:28" ht="29.25" x14ac:dyDescent="0.25">
      <c r="A23" s="62" t="s">
        <v>77</v>
      </c>
      <c r="B23" s="58"/>
      <c r="D23" s="234" t="s">
        <v>78</v>
      </c>
      <c r="E23" s="235"/>
      <c r="F23" s="235"/>
      <c r="G23" s="236"/>
      <c r="I23" s="234" t="s">
        <v>79</v>
      </c>
      <c r="J23" s="235"/>
      <c r="K23" s="235"/>
      <c r="L23" s="236"/>
      <c r="M23" s="31"/>
      <c r="N23" s="234" t="s">
        <v>80</v>
      </c>
      <c r="O23" s="235"/>
      <c r="P23" s="235"/>
      <c r="Q23" s="236"/>
      <c r="R23" s="31"/>
      <c r="S23" s="234" t="s">
        <v>81</v>
      </c>
      <c r="T23" s="235"/>
      <c r="U23" s="235"/>
      <c r="V23" s="236"/>
      <c r="X23" s="234" t="s">
        <v>82</v>
      </c>
      <c r="Y23" s="235"/>
      <c r="Z23" s="235"/>
      <c r="AA23" s="236"/>
    </row>
    <row r="24" spans="1:28" ht="16.7" customHeight="1" x14ac:dyDescent="0.25">
      <c r="M24" s="31"/>
      <c r="O24" s="28"/>
      <c r="P24" s="29"/>
      <c r="Q24" s="30"/>
    </row>
    <row r="25" spans="1:28" ht="16.7" customHeight="1" x14ac:dyDescent="0.25">
      <c r="M25" s="31"/>
      <c r="O25" s="28"/>
      <c r="P25" s="29"/>
      <c r="Q25" s="30"/>
    </row>
    <row r="26" spans="1:28" ht="15" customHeight="1" x14ac:dyDescent="0.25">
      <c r="A26" s="35" t="s">
        <v>83</v>
      </c>
      <c r="D26" s="52" t="s">
        <v>84</v>
      </c>
      <c r="E26" s="53"/>
      <c r="F26" s="54"/>
      <c r="G26" s="55"/>
      <c r="H26" s="56"/>
      <c r="I26" s="52" t="s">
        <v>85</v>
      </c>
      <c r="J26" s="53"/>
      <c r="K26" s="54"/>
      <c r="L26" s="55"/>
      <c r="M26" s="56"/>
      <c r="N26" s="52" t="s">
        <v>86</v>
      </c>
      <c r="O26" s="53"/>
      <c r="P26" s="54"/>
      <c r="Q26" s="55"/>
      <c r="S26" s="52" t="s">
        <v>87</v>
      </c>
      <c r="T26" s="53"/>
      <c r="U26" s="54"/>
      <c r="V26" s="55"/>
      <c r="X26" s="52" t="s">
        <v>88</v>
      </c>
      <c r="Y26" s="53"/>
      <c r="Z26" s="54"/>
      <c r="AA26" s="55"/>
    </row>
    <row r="27" spans="1:28" ht="6" customHeight="1" x14ac:dyDescent="0.25">
      <c r="A27" s="51"/>
      <c r="D27" s="31"/>
      <c r="E27" s="48"/>
      <c r="F27" s="49"/>
      <c r="G27" s="50"/>
      <c r="I27" s="31"/>
      <c r="J27" s="48"/>
      <c r="K27" s="49"/>
      <c r="L27" s="50"/>
      <c r="M27" s="31"/>
      <c r="N27" s="31"/>
      <c r="O27" s="48"/>
      <c r="P27" s="49"/>
      <c r="Q27" s="50"/>
      <c r="S27" s="31"/>
      <c r="T27" s="48"/>
      <c r="U27" s="49"/>
      <c r="V27" s="50"/>
      <c r="X27" s="31"/>
      <c r="Y27" s="48"/>
      <c r="Z27" s="49"/>
      <c r="AA27" s="50"/>
    </row>
    <row r="28" spans="1:28" ht="15" x14ac:dyDescent="0.25">
      <c r="A28" s="62" t="s">
        <v>89</v>
      </c>
      <c r="D28" s="237" t="s">
        <v>36</v>
      </c>
      <c r="E28" s="238"/>
      <c r="F28" s="238"/>
      <c r="G28" s="238"/>
      <c r="H28" s="63"/>
      <c r="I28" s="237" t="s">
        <v>36</v>
      </c>
      <c r="J28" s="238"/>
      <c r="K28" s="238"/>
      <c r="L28" s="238"/>
      <c r="M28" s="63"/>
      <c r="N28" s="237" t="s">
        <v>36</v>
      </c>
      <c r="O28" s="238"/>
      <c r="P28" s="238"/>
      <c r="Q28" s="238"/>
      <c r="R28" s="63"/>
      <c r="S28" s="237" t="s">
        <v>36</v>
      </c>
      <c r="T28" s="238"/>
      <c r="U28" s="238"/>
      <c r="V28" s="238"/>
      <c r="W28" s="63"/>
      <c r="X28" s="237" t="s">
        <v>36</v>
      </c>
      <c r="Y28" s="238"/>
      <c r="Z28" s="238"/>
      <c r="AA28" s="238"/>
      <c r="AB28" s="64"/>
    </row>
    <row r="29" spans="1:28" ht="15" x14ac:dyDescent="0.25">
      <c r="A29" s="65" t="s">
        <v>90</v>
      </c>
      <c r="D29" s="234" t="s">
        <v>91</v>
      </c>
      <c r="E29" s="235"/>
      <c r="F29" s="235"/>
      <c r="G29" s="236"/>
      <c r="I29" s="234" t="s">
        <v>92</v>
      </c>
      <c r="J29" s="235"/>
      <c r="K29" s="235"/>
      <c r="L29" s="236"/>
      <c r="M29" s="31"/>
      <c r="N29" s="234" t="s">
        <v>93</v>
      </c>
      <c r="O29" s="235"/>
      <c r="P29" s="235"/>
      <c r="Q29" s="236"/>
      <c r="R29" s="31"/>
      <c r="S29" s="234" t="s">
        <v>94</v>
      </c>
      <c r="T29" s="235"/>
      <c r="U29" s="235"/>
      <c r="V29" s="236"/>
      <c r="W29" s="31"/>
      <c r="X29" s="234" t="s">
        <v>95</v>
      </c>
      <c r="Y29" s="235"/>
      <c r="Z29" s="235"/>
      <c r="AA29" s="236"/>
      <c r="AB29" s="31"/>
    </row>
    <row r="30" spans="1:28" ht="16.7" customHeight="1" x14ac:dyDescent="0.25">
      <c r="A30" s="47" t="s">
        <v>96</v>
      </c>
      <c r="D30" s="234" t="s">
        <v>97</v>
      </c>
      <c r="E30" s="235"/>
      <c r="F30" s="235"/>
      <c r="G30" s="236"/>
      <c r="I30" s="234" t="s">
        <v>97</v>
      </c>
      <c r="J30" s="235"/>
      <c r="K30" s="235"/>
      <c r="L30" s="236"/>
      <c r="M30" s="31"/>
      <c r="N30" s="234" t="s">
        <v>95</v>
      </c>
      <c r="O30" s="235"/>
      <c r="P30" s="235"/>
      <c r="Q30" s="236"/>
      <c r="R30" s="31"/>
      <c r="S30" s="234" t="s">
        <v>98</v>
      </c>
      <c r="T30" s="235"/>
      <c r="U30" s="235"/>
      <c r="V30" s="236"/>
      <c r="W30" s="31"/>
      <c r="X30" s="234" t="s">
        <v>99</v>
      </c>
      <c r="Y30" s="235"/>
      <c r="Z30" s="235"/>
      <c r="AA30" s="236"/>
      <c r="AB30" s="31"/>
    </row>
    <row r="31" spans="1:28" x14ac:dyDescent="0.25">
      <c r="A31" s="51" t="s">
        <v>100</v>
      </c>
      <c r="D31" s="234" t="s">
        <v>101</v>
      </c>
      <c r="E31" s="235"/>
      <c r="F31" s="235"/>
      <c r="G31" s="236"/>
      <c r="I31" s="234" t="s">
        <v>101</v>
      </c>
      <c r="J31" s="235"/>
      <c r="K31" s="235"/>
      <c r="L31" s="236"/>
      <c r="M31" s="31"/>
      <c r="N31" s="234" t="s">
        <v>102</v>
      </c>
      <c r="O31" s="235"/>
      <c r="P31" s="235"/>
      <c r="Q31" s="236"/>
      <c r="R31" s="31"/>
      <c r="S31" s="234" t="s">
        <v>103</v>
      </c>
      <c r="T31" s="235"/>
      <c r="U31" s="235"/>
      <c r="V31" s="236"/>
      <c r="W31" s="31"/>
      <c r="X31" s="234" t="s">
        <v>103</v>
      </c>
      <c r="Y31" s="235"/>
      <c r="Z31" s="235"/>
      <c r="AA31" s="236"/>
      <c r="AB31" s="31"/>
    </row>
    <row r="32" spans="1:28" x14ac:dyDescent="0.25">
      <c r="A32" s="51" t="s">
        <v>104</v>
      </c>
      <c r="D32" s="234" t="s">
        <v>105</v>
      </c>
      <c r="E32" s="235"/>
      <c r="F32" s="235"/>
      <c r="G32" s="236"/>
      <c r="I32" s="234" t="s">
        <v>105</v>
      </c>
      <c r="J32" s="235"/>
      <c r="K32" s="235"/>
      <c r="L32" s="236"/>
      <c r="M32" s="31"/>
      <c r="N32" s="234" t="s">
        <v>106</v>
      </c>
      <c r="O32" s="235"/>
      <c r="P32" s="235"/>
      <c r="Q32" s="236"/>
      <c r="R32" s="31"/>
      <c r="S32" s="234" t="s">
        <v>107</v>
      </c>
      <c r="T32" s="235"/>
      <c r="U32" s="235"/>
      <c r="V32" s="236"/>
      <c r="W32" s="31"/>
      <c r="X32" s="234" t="s">
        <v>107</v>
      </c>
      <c r="Y32" s="235"/>
      <c r="Z32" s="235"/>
      <c r="AA32" s="236"/>
      <c r="AB32" s="31"/>
    </row>
    <row r="33" spans="1:28" x14ac:dyDescent="0.25">
      <c r="A33" s="51" t="s">
        <v>108</v>
      </c>
      <c r="D33" s="234" t="s">
        <v>109</v>
      </c>
      <c r="E33" s="235"/>
      <c r="F33" s="235"/>
      <c r="G33" s="236"/>
      <c r="I33" s="234" t="s">
        <v>110</v>
      </c>
      <c r="J33" s="235"/>
      <c r="K33" s="235"/>
      <c r="L33" s="236"/>
      <c r="M33" s="31"/>
      <c r="N33" s="234" t="s">
        <v>110</v>
      </c>
      <c r="O33" s="235"/>
      <c r="P33" s="235"/>
      <c r="Q33" s="236"/>
      <c r="R33" s="31"/>
      <c r="S33" s="234" t="s">
        <v>110</v>
      </c>
      <c r="T33" s="235"/>
      <c r="U33" s="235"/>
      <c r="V33" s="236"/>
      <c r="W33" s="31"/>
      <c r="X33" s="234" t="s">
        <v>110</v>
      </c>
      <c r="Y33" s="235"/>
      <c r="Z33" s="235"/>
      <c r="AA33" s="236"/>
      <c r="AB33" s="31"/>
    </row>
    <row r="35" spans="1:28" x14ac:dyDescent="0.25">
      <c r="X35" s="66"/>
    </row>
    <row r="36" spans="1:28" ht="15" x14ac:dyDescent="0.25">
      <c r="A36" s="35" t="s">
        <v>111</v>
      </c>
      <c r="X36" s="66"/>
    </row>
    <row r="37" spans="1:28" ht="15" x14ac:dyDescent="0.25">
      <c r="A37" s="47"/>
      <c r="X37" s="66"/>
    </row>
    <row r="38" spans="1:28" ht="15" x14ac:dyDescent="0.25">
      <c r="A38" s="67" t="s">
        <v>112</v>
      </c>
      <c r="D38" s="68">
        <f>SUM(F6:F9)+SUM(F11:F14)+MAX(F20,K20,P20,U20,Z20)</f>
        <v>1.0999999999999999</v>
      </c>
      <c r="F38" s="69"/>
      <c r="L38" s="70"/>
      <c r="X38" s="66"/>
    </row>
    <row r="39" spans="1:28" x14ac:dyDescent="0.25">
      <c r="G39" s="71"/>
      <c r="X39" s="66"/>
    </row>
    <row r="40" spans="1:28" ht="15" x14ac:dyDescent="0.25">
      <c r="D40" s="72" t="s">
        <v>113</v>
      </c>
      <c r="X40" s="66"/>
    </row>
    <row r="41" spans="1:28" s="28" customFormat="1" ht="6" customHeight="1" x14ac:dyDescent="0.25">
      <c r="A41" s="26"/>
      <c r="B41" s="27"/>
      <c r="C41" s="26"/>
      <c r="D41" s="26"/>
      <c r="F41" s="29"/>
      <c r="G41" s="30"/>
      <c r="H41" s="31"/>
      <c r="I41" s="26"/>
      <c r="K41" s="29"/>
      <c r="L41" s="30"/>
    </row>
    <row r="42" spans="1:28" s="28" customFormat="1" ht="29.65" customHeight="1" x14ac:dyDescent="0.25">
      <c r="A42" s="26"/>
      <c r="B42" s="27"/>
      <c r="C42" s="26"/>
      <c r="D42" s="248" t="s">
        <v>114</v>
      </c>
      <c r="E42" s="248"/>
      <c r="F42" s="248"/>
      <c r="G42" s="248"/>
      <c r="H42" s="248"/>
      <c r="I42" s="248"/>
      <c r="J42" s="248"/>
      <c r="K42" s="248"/>
      <c r="L42" s="248"/>
      <c r="M42" s="248"/>
      <c r="N42" s="248"/>
      <c r="O42" s="248"/>
      <c r="P42" s="248"/>
      <c r="Q42" s="248"/>
    </row>
    <row r="43" spans="1:28" s="28" customFormat="1" ht="31.5" customHeight="1" x14ac:dyDescent="0.25">
      <c r="A43" s="26"/>
      <c r="B43" s="27"/>
      <c r="C43" s="26"/>
      <c r="D43" s="247" t="s">
        <v>115</v>
      </c>
      <c r="E43" s="247"/>
      <c r="F43" s="247"/>
      <c r="G43" s="247"/>
      <c r="H43" s="247"/>
      <c r="I43" s="247"/>
      <c r="J43" s="247"/>
      <c r="K43" s="247"/>
      <c r="L43" s="247"/>
      <c r="M43" s="247"/>
      <c r="N43" s="247"/>
      <c r="O43" s="247"/>
      <c r="P43" s="247"/>
      <c r="Q43" s="247"/>
      <c r="R43" s="73"/>
      <c r="S43" s="73"/>
      <c r="T43" s="73"/>
      <c r="U43" s="73"/>
    </row>
    <row r="44" spans="1:28" s="28" customFormat="1" ht="31.7" customHeight="1" x14ac:dyDescent="0.25">
      <c r="A44" s="26"/>
      <c r="B44" s="27"/>
      <c r="C44" s="26"/>
      <c r="D44" s="247" t="s">
        <v>116</v>
      </c>
      <c r="E44" s="247"/>
      <c r="F44" s="247"/>
      <c r="G44" s="247"/>
      <c r="H44" s="247"/>
      <c r="I44" s="247"/>
      <c r="J44" s="247"/>
      <c r="K44" s="247"/>
      <c r="L44" s="247"/>
      <c r="M44" s="247"/>
      <c r="N44" s="247"/>
      <c r="O44" s="247"/>
      <c r="P44" s="247"/>
      <c r="Q44" s="247"/>
    </row>
    <row r="45" spans="1:28" s="28" customFormat="1" ht="17.25" customHeight="1" x14ac:dyDescent="0.25">
      <c r="A45" s="26"/>
      <c r="B45" s="27"/>
      <c r="C45" s="26"/>
      <c r="D45" s="26" t="s">
        <v>117</v>
      </c>
      <c r="F45" s="29"/>
      <c r="G45" s="30"/>
      <c r="H45" s="31"/>
      <c r="I45" s="26"/>
      <c r="K45" s="29"/>
      <c r="L45" s="30"/>
    </row>
  </sheetData>
  <sheetProtection algorithmName="SHA-512" hashValue="NK4WSy8ecp2G1R+IKhsbYwA8J/2hQmCZHSIF8kP4CLWjXeKSfKI6jQhLW7L500XhadnmBbmLstyLLQbv3NA17g==" saltValue="Lgdm5bs9sFEnYnsTppmxXQ==" spinCount="100000" sheet="1" objects="1" scenarios="1"/>
  <mergeCells count="47">
    <mergeCell ref="D44:Q44"/>
    <mergeCell ref="D42:Q42"/>
    <mergeCell ref="D43:Q43"/>
    <mergeCell ref="S31:V31"/>
    <mergeCell ref="S32:V32"/>
    <mergeCell ref="S33:V33"/>
    <mergeCell ref="D31:G31"/>
    <mergeCell ref="D32:G32"/>
    <mergeCell ref="D33:G33"/>
    <mergeCell ref="I31:L31"/>
    <mergeCell ref="I32:L32"/>
    <mergeCell ref="I33:L33"/>
    <mergeCell ref="X31:AA31"/>
    <mergeCell ref="X32:AA32"/>
    <mergeCell ref="X33:AA33"/>
    <mergeCell ref="N31:Q31"/>
    <mergeCell ref="N32:Q32"/>
    <mergeCell ref="N33:Q33"/>
    <mergeCell ref="D29:G29"/>
    <mergeCell ref="D30:G30"/>
    <mergeCell ref="I28:L28"/>
    <mergeCell ref="I29:L29"/>
    <mergeCell ref="I30:L30"/>
    <mergeCell ref="D2:L2"/>
    <mergeCell ref="N16:Q16"/>
    <mergeCell ref="S16:V16"/>
    <mergeCell ref="X16:AA16"/>
    <mergeCell ref="D28:G28"/>
    <mergeCell ref="N28:Q28"/>
    <mergeCell ref="D23:G23"/>
    <mergeCell ref="I23:L23"/>
    <mergeCell ref="N23:Q23"/>
    <mergeCell ref="S23:V23"/>
    <mergeCell ref="X23:AA23"/>
    <mergeCell ref="D22:G22"/>
    <mergeCell ref="I22:L22"/>
    <mergeCell ref="N22:Q22"/>
    <mergeCell ref="S22:V22"/>
    <mergeCell ref="X22:AA22"/>
    <mergeCell ref="N30:Q30"/>
    <mergeCell ref="S28:V28"/>
    <mergeCell ref="S29:V29"/>
    <mergeCell ref="S30:V30"/>
    <mergeCell ref="X28:AA28"/>
    <mergeCell ref="X29:AA29"/>
    <mergeCell ref="X30:AA30"/>
    <mergeCell ref="N29:Q29"/>
  </mergeCells>
  <phoneticPr fontId="18" type="noConversion"/>
  <pageMargins left="0.15748031496062992" right="0.15748031496062992" top="0.86614173228346458" bottom="0.59055118110236227" header="0.31496062992125984" footer="0.31496062992125984"/>
  <pageSetup paperSize="9" scale="65" fitToHeight="0" orientation="landscape" r:id="rId1"/>
  <headerFooter scaleWithDoc="0">
    <oddHeader xml:space="preserve">&amp;L&amp;G&amp;C&amp;"Arial,Standard"&amp;10Ausschreibung 
TZB-AP-2025&amp;R&amp;"Arial,Standard"&amp;10Beschaffung
Vergabe
01-04
</oddHeader>
    <oddFooter>&amp;L&amp;"Arial,Standard"&amp;10© BARMER&amp;C&amp;"Arial,Standard"&amp;10Seite &amp;P von &amp;N&amp;R&amp;"Arial,Standard"&amp;10Version 1.0</oddFooter>
  </headerFooter>
  <colBreaks count="1" manualBreakCount="1">
    <brk id="17" max="44"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outlinePr summaryBelow="0" summaryRight="0"/>
  </sheetPr>
  <dimension ref="A1:N62"/>
  <sheetViews>
    <sheetView zoomScale="85" zoomScaleNormal="85" zoomScalePageLayoutView="60" workbookViewId="0">
      <selection activeCell="A2" sqref="A2"/>
    </sheetView>
  </sheetViews>
  <sheetFormatPr baseColWidth="10" defaultColWidth="10.7109375" defaultRowHeight="15" x14ac:dyDescent="0.25"/>
  <cols>
    <col min="1" max="1" width="3.7109375" style="80" customWidth="1"/>
    <col min="2" max="3" width="15.28515625" style="75" customWidth="1"/>
    <col min="4" max="4" width="23.28515625" style="75" bestFit="1" customWidth="1"/>
    <col min="5" max="5" width="20.140625" style="75" bestFit="1" customWidth="1"/>
    <col min="6" max="6" width="21" style="75" bestFit="1" customWidth="1"/>
    <col min="7" max="7" width="48.28515625" style="76" bestFit="1" customWidth="1"/>
    <col min="8" max="8" width="32.140625" style="76" customWidth="1"/>
    <col min="9" max="9" width="47.85546875" style="76" customWidth="1"/>
    <col min="10" max="10" width="48.28515625" style="77" customWidth="1"/>
    <col min="11" max="11" width="36.7109375" style="78" customWidth="1"/>
    <col min="12" max="12" width="25.7109375" style="78" customWidth="1"/>
    <col min="13" max="13" width="25.7109375" style="79" customWidth="1"/>
    <col min="14" max="16384" width="10.7109375" style="80"/>
  </cols>
  <sheetData>
    <row r="1" spans="1:13" ht="9.6" customHeight="1" x14ac:dyDescent="0.25">
      <c r="A1" s="74"/>
    </row>
    <row r="2" spans="1:13" ht="19.899999999999999" customHeight="1" x14ac:dyDescent="0.25">
      <c r="B2" s="227" t="s">
        <v>118</v>
      </c>
      <c r="C2" s="81"/>
      <c r="D2" s="81"/>
      <c r="E2" s="81"/>
      <c r="J2" s="82"/>
    </row>
    <row r="3" spans="1:13" s="84" customFormat="1" hidden="1" x14ac:dyDescent="0.25">
      <c r="A3" s="26"/>
      <c r="B3" s="83"/>
      <c r="C3" s="34"/>
      <c r="D3" s="33"/>
      <c r="E3" s="26"/>
      <c r="F3" s="28"/>
      <c r="G3" s="29"/>
      <c r="H3" s="29"/>
      <c r="I3" s="30"/>
      <c r="J3" s="48"/>
      <c r="K3" s="78"/>
      <c r="L3" s="78"/>
      <c r="M3" s="28"/>
    </row>
    <row r="4" spans="1:13" s="85" customFormat="1" ht="15" hidden="1" customHeight="1" x14ac:dyDescent="0.25">
      <c r="B4" s="86" t="s">
        <v>119</v>
      </c>
      <c r="C4" s="86"/>
      <c r="D4" s="86"/>
      <c r="E4" s="86"/>
      <c r="F4" s="86" t="s">
        <v>120</v>
      </c>
      <c r="G4" s="86"/>
      <c r="H4" s="86"/>
      <c r="I4" s="86" t="s">
        <v>121</v>
      </c>
      <c r="J4" s="87"/>
      <c r="K4" s="249" t="s">
        <v>122</v>
      </c>
      <c r="L4" s="250"/>
      <c r="M4" s="251"/>
    </row>
    <row r="5" spans="1:13" s="85" customFormat="1" ht="31.15" customHeight="1" x14ac:dyDescent="0.25">
      <c r="B5" s="88" t="s">
        <v>123</v>
      </c>
      <c r="C5" s="88" t="s">
        <v>124</v>
      </c>
      <c r="D5" s="88" t="s">
        <v>125</v>
      </c>
      <c r="E5" s="88" t="s">
        <v>126</v>
      </c>
      <c r="F5" s="88" t="s">
        <v>127</v>
      </c>
      <c r="G5" s="88" t="s">
        <v>128</v>
      </c>
      <c r="H5" s="88" t="s">
        <v>129</v>
      </c>
      <c r="I5" s="88" t="s">
        <v>36</v>
      </c>
      <c r="J5" s="40" t="s">
        <v>37</v>
      </c>
      <c r="K5" s="41" t="s">
        <v>130</v>
      </c>
      <c r="L5" s="41" t="s">
        <v>131</v>
      </c>
      <c r="M5" s="42" t="s">
        <v>132</v>
      </c>
    </row>
    <row r="6" spans="1:13" ht="15" customHeight="1" x14ac:dyDescent="0.25">
      <c r="B6" s="89" t="s">
        <v>133</v>
      </c>
      <c r="C6" s="89" t="s">
        <v>133</v>
      </c>
      <c r="D6" s="89" t="s">
        <v>133</v>
      </c>
      <c r="E6" s="89" t="s">
        <v>133</v>
      </c>
      <c r="F6" s="90" t="s">
        <v>134</v>
      </c>
      <c r="G6" s="91" t="s">
        <v>74</v>
      </c>
      <c r="H6" s="91" t="s">
        <v>135</v>
      </c>
      <c r="I6" s="92" t="s">
        <v>75</v>
      </c>
      <c r="J6" s="93" t="s">
        <v>136</v>
      </c>
      <c r="K6" s="93" t="s">
        <v>136</v>
      </c>
      <c r="L6" s="93" t="s">
        <v>136</v>
      </c>
      <c r="M6" s="93" t="s">
        <v>136</v>
      </c>
    </row>
    <row r="7" spans="1:13" ht="15" customHeight="1" x14ac:dyDescent="0.25">
      <c r="B7" s="89" t="s">
        <v>133</v>
      </c>
      <c r="C7" s="89" t="s">
        <v>133</v>
      </c>
      <c r="D7" s="89" t="s">
        <v>133</v>
      </c>
      <c r="E7" s="89" t="s">
        <v>133</v>
      </c>
      <c r="F7" s="90" t="s">
        <v>137</v>
      </c>
      <c r="G7" s="91" t="s">
        <v>138</v>
      </c>
      <c r="H7" s="91" t="s">
        <v>135</v>
      </c>
      <c r="I7" s="92" t="s">
        <v>139</v>
      </c>
      <c r="J7" s="94">
        <v>0.95</v>
      </c>
      <c r="K7" s="95" t="s">
        <v>140</v>
      </c>
      <c r="L7" s="95">
        <v>0.15</v>
      </c>
      <c r="M7" s="96">
        <v>1.7999999999999999E-2</v>
      </c>
    </row>
    <row r="8" spans="1:13" ht="15" customHeight="1" x14ac:dyDescent="0.25">
      <c r="B8" s="89" t="s">
        <v>133</v>
      </c>
      <c r="C8" s="97" t="s">
        <v>133</v>
      </c>
      <c r="D8" s="97" t="s">
        <v>133</v>
      </c>
      <c r="E8" s="97" t="s">
        <v>133</v>
      </c>
      <c r="F8" s="90" t="s">
        <v>42</v>
      </c>
      <c r="G8" s="91" t="s">
        <v>141</v>
      </c>
      <c r="H8" s="91" t="s">
        <v>135</v>
      </c>
      <c r="I8" s="92" t="s">
        <v>43</v>
      </c>
      <c r="J8" s="94">
        <v>0.99</v>
      </c>
      <c r="K8" s="93" t="s">
        <v>136</v>
      </c>
      <c r="L8" s="93" t="s">
        <v>136</v>
      </c>
      <c r="M8" s="93" t="s">
        <v>136</v>
      </c>
    </row>
    <row r="9" spans="1:13" ht="15" customHeight="1" x14ac:dyDescent="0.25">
      <c r="B9" s="89" t="s">
        <v>133</v>
      </c>
      <c r="C9" s="97" t="s">
        <v>133</v>
      </c>
      <c r="D9" s="97" t="s">
        <v>133</v>
      </c>
      <c r="E9" s="97" t="s">
        <v>133</v>
      </c>
      <c r="F9" s="90" t="s">
        <v>46</v>
      </c>
      <c r="G9" s="91" t="s">
        <v>142</v>
      </c>
      <c r="H9" s="91" t="s">
        <v>135</v>
      </c>
      <c r="I9" s="92" t="s">
        <v>47</v>
      </c>
      <c r="J9" s="94">
        <v>0.99</v>
      </c>
      <c r="K9" s="93" t="s">
        <v>136</v>
      </c>
      <c r="L9" s="93" t="s">
        <v>136</v>
      </c>
      <c r="M9" s="93" t="s">
        <v>136</v>
      </c>
    </row>
    <row r="10" spans="1:13" ht="15" customHeight="1" x14ac:dyDescent="0.25">
      <c r="B10" s="89" t="s">
        <v>133</v>
      </c>
      <c r="C10" s="97" t="s">
        <v>133</v>
      </c>
      <c r="D10" s="97" t="s">
        <v>133</v>
      </c>
      <c r="E10" s="97" t="s">
        <v>133</v>
      </c>
      <c r="F10" s="90" t="s">
        <v>49</v>
      </c>
      <c r="G10" s="91" t="s">
        <v>143</v>
      </c>
      <c r="H10" s="91" t="s">
        <v>135</v>
      </c>
      <c r="I10" s="92" t="s">
        <v>50</v>
      </c>
      <c r="J10" s="94">
        <v>0.95</v>
      </c>
      <c r="K10" s="93" t="s">
        <v>136</v>
      </c>
      <c r="L10" s="93" t="s">
        <v>136</v>
      </c>
      <c r="M10" s="93" t="s">
        <v>136</v>
      </c>
    </row>
    <row r="11" spans="1:13" ht="15" customHeight="1" x14ac:dyDescent="0.25">
      <c r="B11" s="89" t="s">
        <v>133</v>
      </c>
      <c r="C11" s="97" t="s">
        <v>133</v>
      </c>
      <c r="D11" s="97" t="s">
        <v>133</v>
      </c>
      <c r="E11" s="97" t="s">
        <v>133</v>
      </c>
      <c r="F11" s="90" t="s">
        <v>52</v>
      </c>
      <c r="G11" s="91" t="s">
        <v>144</v>
      </c>
      <c r="H11" s="91" t="s">
        <v>135</v>
      </c>
      <c r="I11" s="92" t="s">
        <v>53</v>
      </c>
      <c r="J11" s="94">
        <v>0.95</v>
      </c>
      <c r="K11" s="93" t="s">
        <v>136</v>
      </c>
      <c r="L11" s="93" t="s">
        <v>136</v>
      </c>
      <c r="M11" s="93" t="s">
        <v>136</v>
      </c>
    </row>
    <row r="12" spans="1:13" ht="15" customHeight="1" x14ac:dyDescent="0.25">
      <c r="B12" s="89" t="s">
        <v>133</v>
      </c>
      <c r="C12" s="97" t="s">
        <v>133</v>
      </c>
      <c r="D12" s="97" t="s">
        <v>133</v>
      </c>
      <c r="E12" s="97" t="s">
        <v>133</v>
      </c>
      <c r="F12" s="90" t="s">
        <v>55</v>
      </c>
      <c r="G12" s="91" t="s">
        <v>145</v>
      </c>
      <c r="H12" s="91" t="s">
        <v>135</v>
      </c>
      <c r="I12" s="92" t="s">
        <v>56</v>
      </c>
      <c r="J12" s="94">
        <v>0.99</v>
      </c>
      <c r="K12" s="93" t="s">
        <v>136</v>
      </c>
      <c r="L12" s="93" t="s">
        <v>136</v>
      </c>
      <c r="M12" s="93" t="s">
        <v>136</v>
      </c>
    </row>
    <row r="13" spans="1:13" ht="15" customHeight="1" x14ac:dyDescent="0.25">
      <c r="B13" s="89" t="s">
        <v>133</v>
      </c>
      <c r="C13" s="97" t="s">
        <v>133</v>
      </c>
      <c r="D13" s="97" t="s">
        <v>133</v>
      </c>
      <c r="E13" s="97" t="s">
        <v>133</v>
      </c>
      <c r="F13" s="90" t="s">
        <v>59</v>
      </c>
      <c r="G13" s="91" t="s">
        <v>146</v>
      </c>
      <c r="H13" s="91" t="s">
        <v>135</v>
      </c>
      <c r="I13" s="92" t="s">
        <v>60</v>
      </c>
      <c r="J13" s="94">
        <v>0.99</v>
      </c>
      <c r="K13" s="93" t="s">
        <v>136</v>
      </c>
      <c r="L13" s="93" t="s">
        <v>136</v>
      </c>
      <c r="M13" s="93" t="s">
        <v>136</v>
      </c>
    </row>
    <row r="14" spans="1:13" ht="15" customHeight="1" x14ac:dyDescent="0.25">
      <c r="B14" s="89" t="s">
        <v>133</v>
      </c>
      <c r="C14" s="97" t="s">
        <v>133</v>
      </c>
      <c r="D14" s="97" t="s">
        <v>133</v>
      </c>
      <c r="E14" s="97" t="s">
        <v>133</v>
      </c>
      <c r="F14" s="90" t="s">
        <v>62</v>
      </c>
      <c r="G14" s="91" t="s">
        <v>61</v>
      </c>
      <c r="H14" s="91" t="s">
        <v>135</v>
      </c>
      <c r="I14" s="92" t="s">
        <v>63</v>
      </c>
      <c r="J14" s="94">
        <v>0.95</v>
      </c>
      <c r="K14" s="93" t="s">
        <v>136</v>
      </c>
      <c r="L14" s="93" t="s">
        <v>136</v>
      </c>
      <c r="M14" s="93" t="s">
        <v>136</v>
      </c>
    </row>
    <row r="15" spans="1:13" ht="15" customHeight="1" x14ac:dyDescent="0.25">
      <c r="B15" s="89" t="s">
        <v>133</v>
      </c>
      <c r="C15" s="97" t="s">
        <v>133</v>
      </c>
      <c r="D15" s="97" t="s">
        <v>133</v>
      </c>
      <c r="E15" s="97" t="s">
        <v>133</v>
      </c>
      <c r="F15" s="90" t="s">
        <v>65</v>
      </c>
      <c r="G15" s="91" t="s">
        <v>64</v>
      </c>
      <c r="H15" s="91" t="s">
        <v>135</v>
      </c>
      <c r="I15" s="92" t="s">
        <v>66</v>
      </c>
      <c r="J15" s="94">
        <v>0.95</v>
      </c>
      <c r="K15" s="93" t="s">
        <v>136</v>
      </c>
      <c r="L15" s="93" t="s">
        <v>136</v>
      </c>
      <c r="M15" s="93" t="s">
        <v>136</v>
      </c>
    </row>
    <row r="16" spans="1:13" ht="15" customHeight="1" x14ac:dyDescent="0.25">
      <c r="B16" s="89" t="s">
        <v>133</v>
      </c>
      <c r="C16" s="89" t="s">
        <v>133</v>
      </c>
      <c r="D16" s="89" t="s">
        <v>133</v>
      </c>
      <c r="E16" s="89" t="s">
        <v>133</v>
      </c>
      <c r="F16" s="90" t="s">
        <v>147</v>
      </c>
      <c r="G16" s="91" t="s">
        <v>148</v>
      </c>
      <c r="H16" s="91" t="s">
        <v>135</v>
      </c>
      <c r="I16" s="92" t="s">
        <v>149</v>
      </c>
      <c r="J16" s="94" t="s">
        <v>150</v>
      </c>
      <c r="K16" s="95" t="s">
        <v>140</v>
      </c>
      <c r="L16" s="98">
        <v>0.05</v>
      </c>
      <c r="M16" s="96">
        <v>0</v>
      </c>
    </row>
    <row r="17" spans="2:13" ht="15" customHeight="1" x14ac:dyDescent="0.25">
      <c r="B17" s="89" t="s">
        <v>133</v>
      </c>
      <c r="C17" s="89" t="s">
        <v>133</v>
      </c>
      <c r="D17" s="89" t="s">
        <v>133</v>
      </c>
      <c r="E17" s="89" t="s">
        <v>133</v>
      </c>
      <c r="F17" s="90" t="s">
        <v>151</v>
      </c>
      <c r="G17" s="91" t="s">
        <v>152</v>
      </c>
      <c r="H17" s="91" t="s">
        <v>135</v>
      </c>
      <c r="I17" s="92" t="s">
        <v>75</v>
      </c>
      <c r="J17" s="94">
        <v>0.98</v>
      </c>
      <c r="K17" s="95" t="s">
        <v>140</v>
      </c>
      <c r="L17" s="95">
        <v>0.15</v>
      </c>
      <c r="M17" s="96">
        <v>1.7999999999999999E-2</v>
      </c>
    </row>
    <row r="18" spans="2:13" ht="15" customHeight="1" x14ac:dyDescent="0.25">
      <c r="B18" s="89" t="s">
        <v>133</v>
      </c>
      <c r="C18" s="89" t="s">
        <v>133</v>
      </c>
      <c r="D18" s="89" t="s">
        <v>133</v>
      </c>
      <c r="E18" s="89" t="s">
        <v>133</v>
      </c>
      <c r="F18" s="90" t="s">
        <v>153</v>
      </c>
      <c r="G18" s="91" t="s">
        <v>154</v>
      </c>
      <c r="H18" s="91" t="s">
        <v>135</v>
      </c>
      <c r="I18" s="92" t="s">
        <v>75</v>
      </c>
      <c r="J18" s="94">
        <v>0.99</v>
      </c>
      <c r="K18" s="95" t="s">
        <v>140</v>
      </c>
      <c r="L18" s="95">
        <v>0.1</v>
      </c>
      <c r="M18" s="96">
        <v>1.2E-2</v>
      </c>
    </row>
    <row r="19" spans="2:13" ht="15" customHeight="1" x14ac:dyDescent="0.25">
      <c r="B19" s="89" t="s">
        <v>133</v>
      </c>
      <c r="C19" s="89" t="s">
        <v>133</v>
      </c>
      <c r="D19" s="89" t="s">
        <v>133</v>
      </c>
      <c r="E19" s="89" t="s">
        <v>133</v>
      </c>
      <c r="F19" s="90" t="s">
        <v>155</v>
      </c>
      <c r="G19" s="91" t="s">
        <v>156</v>
      </c>
      <c r="H19" s="91" t="s">
        <v>135</v>
      </c>
      <c r="I19" s="92" t="s">
        <v>75</v>
      </c>
      <c r="J19" s="94">
        <v>0.95</v>
      </c>
      <c r="K19" s="95" t="s">
        <v>140</v>
      </c>
      <c r="L19" s="95">
        <v>0.1</v>
      </c>
      <c r="M19" s="96">
        <v>1.2E-2</v>
      </c>
    </row>
    <row r="20" spans="2:13" ht="15" customHeight="1" x14ac:dyDescent="0.25">
      <c r="B20" s="89" t="s">
        <v>133</v>
      </c>
      <c r="C20" s="89" t="s">
        <v>133</v>
      </c>
      <c r="D20" s="89" t="s">
        <v>133</v>
      </c>
      <c r="E20" s="89" t="s">
        <v>133</v>
      </c>
      <c r="F20" s="90" t="s">
        <v>157</v>
      </c>
      <c r="G20" s="91" t="s">
        <v>158</v>
      </c>
      <c r="H20" s="91" t="s">
        <v>135</v>
      </c>
      <c r="I20" s="92" t="s">
        <v>159</v>
      </c>
      <c r="J20" s="94">
        <v>1</v>
      </c>
      <c r="K20" s="95" t="s">
        <v>140</v>
      </c>
      <c r="L20" s="98">
        <v>0.15</v>
      </c>
      <c r="M20" s="96">
        <v>1.7999999999999999E-2</v>
      </c>
    </row>
    <row r="21" spans="2:13" ht="15" customHeight="1" x14ac:dyDescent="0.25">
      <c r="B21" s="89" t="s">
        <v>133</v>
      </c>
      <c r="C21" s="89" t="s">
        <v>133</v>
      </c>
      <c r="D21" s="89" t="s">
        <v>133</v>
      </c>
      <c r="E21" s="89" t="s">
        <v>133</v>
      </c>
      <c r="F21" s="90" t="s">
        <v>160</v>
      </c>
      <c r="G21" s="91" t="s">
        <v>161</v>
      </c>
      <c r="H21" s="91" t="s">
        <v>135</v>
      </c>
      <c r="I21" s="92" t="s">
        <v>162</v>
      </c>
      <c r="J21" s="94">
        <v>0.98</v>
      </c>
      <c r="K21" s="95" t="s">
        <v>140</v>
      </c>
      <c r="L21" s="98">
        <v>0.05</v>
      </c>
      <c r="M21" s="96">
        <v>6.0000000000000001E-3</v>
      </c>
    </row>
    <row r="22" spans="2:13" ht="15" customHeight="1" x14ac:dyDescent="0.25">
      <c r="B22" s="89" t="s">
        <v>133</v>
      </c>
      <c r="C22" s="89" t="s">
        <v>163</v>
      </c>
      <c r="D22" s="89" t="s">
        <v>133</v>
      </c>
      <c r="E22" s="89" t="s">
        <v>133</v>
      </c>
      <c r="F22" s="90" t="s">
        <v>164</v>
      </c>
      <c r="G22" s="99" t="s">
        <v>165</v>
      </c>
      <c r="H22" s="99" t="s">
        <v>135</v>
      </c>
      <c r="I22" s="100" t="s">
        <v>166</v>
      </c>
      <c r="J22" s="101" t="s">
        <v>75</v>
      </c>
      <c r="K22" s="102" t="s">
        <v>167</v>
      </c>
      <c r="L22" s="103">
        <v>0</v>
      </c>
      <c r="M22" s="104">
        <v>0</v>
      </c>
    </row>
    <row r="23" spans="2:13" ht="15" customHeight="1" x14ac:dyDescent="0.25">
      <c r="B23" s="89" t="s">
        <v>133</v>
      </c>
      <c r="C23" s="89" t="s">
        <v>163</v>
      </c>
      <c r="D23" s="89" t="s">
        <v>133</v>
      </c>
      <c r="E23" s="89" t="s">
        <v>133</v>
      </c>
      <c r="F23" s="90" t="s">
        <v>168</v>
      </c>
      <c r="G23" s="99" t="s">
        <v>169</v>
      </c>
      <c r="H23" s="99" t="s">
        <v>135</v>
      </c>
      <c r="I23" s="100" t="s">
        <v>75</v>
      </c>
      <c r="J23" s="101" t="s">
        <v>75</v>
      </c>
      <c r="K23" s="102" t="s">
        <v>167</v>
      </c>
      <c r="L23" s="105">
        <v>0</v>
      </c>
      <c r="M23" s="104">
        <v>0</v>
      </c>
    </row>
    <row r="24" spans="2:13" ht="15" customHeight="1" x14ac:dyDescent="0.25">
      <c r="B24" s="89" t="s">
        <v>133</v>
      </c>
      <c r="C24" s="89" t="s">
        <v>163</v>
      </c>
      <c r="D24" s="89" t="s">
        <v>133</v>
      </c>
      <c r="E24" s="89" t="s">
        <v>133</v>
      </c>
      <c r="F24" s="90" t="s">
        <v>170</v>
      </c>
      <c r="G24" s="99" t="s">
        <v>171</v>
      </c>
      <c r="H24" s="99" t="s">
        <v>135</v>
      </c>
      <c r="I24" s="100" t="s">
        <v>75</v>
      </c>
      <c r="J24" s="101" t="s">
        <v>75</v>
      </c>
      <c r="K24" s="102" t="s">
        <v>167</v>
      </c>
      <c r="L24" s="105">
        <v>0</v>
      </c>
      <c r="M24" s="104">
        <v>0</v>
      </c>
    </row>
    <row r="25" spans="2:13" ht="15" customHeight="1" x14ac:dyDescent="0.25">
      <c r="B25" s="89" t="s">
        <v>133</v>
      </c>
      <c r="C25" s="89" t="s">
        <v>163</v>
      </c>
      <c r="D25" s="89" t="s">
        <v>172</v>
      </c>
      <c r="E25" s="89" t="s">
        <v>133</v>
      </c>
      <c r="F25" s="90" t="s">
        <v>173</v>
      </c>
      <c r="G25" s="99" t="s">
        <v>174</v>
      </c>
      <c r="H25" s="99" t="s">
        <v>135</v>
      </c>
      <c r="I25" s="100" t="s">
        <v>175</v>
      </c>
      <c r="J25" s="101" t="s">
        <v>176</v>
      </c>
      <c r="K25" s="102" t="s">
        <v>140</v>
      </c>
      <c r="L25" s="103">
        <v>0.05</v>
      </c>
      <c r="M25" s="104">
        <v>6.0000000000000001E-3</v>
      </c>
    </row>
    <row r="26" spans="2:13" ht="15" customHeight="1" x14ac:dyDescent="0.25">
      <c r="B26" s="89" t="s">
        <v>133</v>
      </c>
      <c r="C26" s="89" t="s">
        <v>163</v>
      </c>
      <c r="D26" s="89" t="s">
        <v>172</v>
      </c>
      <c r="E26" s="89" t="s">
        <v>133</v>
      </c>
      <c r="F26" s="90" t="s">
        <v>177</v>
      </c>
      <c r="G26" s="99" t="s">
        <v>178</v>
      </c>
      <c r="H26" s="99" t="s">
        <v>135</v>
      </c>
      <c r="I26" s="100" t="s">
        <v>179</v>
      </c>
      <c r="J26" s="101" t="s">
        <v>176</v>
      </c>
      <c r="K26" s="102" t="s">
        <v>140</v>
      </c>
      <c r="L26" s="103">
        <v>0.1</v>
      </c>
      <c r="M26" s="104">
        <v>1.2E-2</v>
      </c>
    </row>
    <row r="27" spans="2:13" ht="15" customHeight="1" x14ac:dyDescent="0.25">
      <c r="B27" s="89" t="s">
        <v>133</v>
      </c>
      <c r="C27" s="89" t="s">
        <v>163</v>
      </c>
      <c r="D27" s="89" t="s">
        <v>172</v>
      </c>
      <c r="E27" s="89" t="s">
        <v>133</v>
      </c>
      <c r="F27" s="90" t="s">
        <v>180</v>
      </c>
      <c r="G27" s="99" t="s">
        <v>181</v>
      </c>
      <c r="H27" s="99" t="s">
        <v>135</v>
      </c>
      <c r="I27" s="100" t="s">
        <v>182</v>
      </c>
      <c r="J27" s="101" t="s">
        <v>176</v>
      </c>
      <c r="K27" s="102" t="s">
        <v>140</v>
      </c>
      <c r="L27" s="103">
        <v>0.05</v>
      </c>
      <c r="M27" s="104">
        <v>6.0000000000000001E-3</v>
      </c>
    </row>
    <row r="28" spans="2:13" ht="16.7" customHeight="1" x14ac:dyDescent="0.25">
      <c r="B28" s="89" t="s">
        <v>133</v>
      </c>
      <c r="C28" s="89" t="s">
        <v>163</v>
      </c>
      <c r="D28" s="89" t="s">
        <v>172</v>
      </c>
      <c r="E28" s="89" t="s">
        <v>133</v>
      </c>
      <c r="F28" s="90" t="s">
        <v>183</v>
      </c>
      <c r="G28" s="99" t="s">
        <v>184</v>
      </c>
      <c r="H28" s="99" t="s">
        <v>135</v>
      </c>
      <c r="I28" s="100" t="s">
        <v>185</v>
      </c>
      <c r="J28" s="101" t="s">
        <v>176</v>
      </c>
      <c r="K28" s="102" t="s">
        <v>140</v>
      </c>
      <c r="L28" s="103">
        <v>0.05</v>
      </c>
      <c r="M28" s="104">
        <v>6.0000000000000001E-3</v>
      </c>
    </row>
    <row r="29" spans="2:13" ht="16.7" customHeight="1" x14ac:dyDescent="0.25">
      <c r="B29" s="89" t="s">
        <v>133</v>
      </c>
      <c r="C29" s="89" t="s">
        <v>186</v>
      </c>
      <c r="D29" s="89" t="s">
        <v>172</v>
      </c>
      <c r="E29" s="89" t="s">
        <v>133</v>
      </c>
      <c r="F29" s="90" t="s">
        <v>187</v>
      </c>
      <c r="G29" s="99" t="s">
        <v>188</v>
      </c>
      <c r="H29" s="99" t="s">
        <v>135</v>
      </c>
      <c r="I29" s="100" t="s">
        <v>189</v>
      </c>
      <c r="J29" s="101" t="s">
        <v>190</v>
      </c>
      <c r="K29" s="102" t="s">
        <v>140</v>
      </c>
      <c r="L29" s="103">
        <v>0.05</v>
      </c>
      <c r="M29" s="104">
        <v>6.0000000000000001E-3</v>
      </c>
    </row>
    <row r="30" spans="2:13" ht="16.7" customHeight="1" x14ac:dyDescent="0.25">
      <c r="B30" s="89" t="s">
        <v>133</v>
      </c>
      <c r="C30" s="89" t="s">
        <v>186</v>
      </c>
      <c r="D30" s="89" t="s">
        <v>172</v>
      </c>
      <c r="E30" s="89" t="s">
        <v>133</v>
      </c>
      <c r="F30" s="90" t="s">
        <v>191</v>
      </c>
      <c r="G30" s="99" t="s">
        <v>192</v>
      </c>
      <c r="H30" s="99" t="s">
        <v>135</v>
      </c>
      <c r="I30" s="100" t="s">
        <v>189</v>
      </c>
      <c r="J30" s="101" t="s">
        <v>190</v>
      </c>
      <c r="K30" s="102" t="s">
        <v>140</v>
      </c>
      <c r="L30" s="103">
        <v>0.1</v>
      </c>
      <c r="M30" s="104">
        <v>1.2E-2</v>
      </c>
    </row>
    <row r="31" spans="2:13" ht="15" customHeight="1" x14ac:dyDescent="0.25">
      <c r="B31" s="89" t="s">
        <v>133</v>
      </c>
      <c r="C31" s="89" t="s">
        <v>186</v>
      </c>
      <c r="D31" s="89" t="s">
        <v>172</v>
      </c>
      <c r="E31" s="89" t="s">
        <v>133</v>
      </c>
      <c r="F31" s="90" t="s">
        <v>193</v>
      </c>
      <c r="G31" s="99" t="s">
        <v>194</v>
      </c>
      <c r="H31" s="99" t="s">
        <v>135</v>
      </c>
      <c r="I31" s="100" t="s">
        <v>189</v>
      </c>
      <c r="J31" s="101" t="s">
        <v>190</v>
      </c>
      <c r="K31" s="102" t="s">
        <v>140</v>
      </c>
      <c r="L31" s="103">
        <v>0.05</v>
      </c>
      <c r="M31" s="104">
        <v>6.0000000000000001E-3</v>
      </c>
    </row>
    <row r="32" spans="2:13" ht="15" customHeight="1" x14ac:dyDescent="0.25">
      <c r="B32" s="89" t="s">
        <v>133</v>
      </c>
      <c r="C32" s="89" t="s">
        <v>186</v>
      </c>
      <c r="D32" s="89" t="s">
        <v>172</v>
      </c>
      <c r="E32" s="89" t="s">
        <v>133</v>
      </c>
      <c r="F32" s="90" t="s">
        <v>195</v>
      </c>
      <c r="G32" s="99" t="s">
        <v>196</v>
      </c>
      <c r="H32" s="99" t="s">
        <v>135</v>
      </c>
      <c r="I32" s="100" t="s">
        <v>197</v>
      </c>
      <c r="J32" s="101" t="s">
        <v>190</v>
      </c>
      <c r="K32" s="102" t="s">
        <v>140</v>
      </c>
      <c r="L32" s="103">
        <v>0.05</v>
      </c>
      <c r="M32" s="104">
        <v>6.0000000000000001E-3</v>
      </c>
    </row>
    <row r="33" spans="2:14" ht="15" customHeight="1" x14ac:dyDescent="0.25">
      <c r="B33" s="89" t="s">
        <v>133</v>
      </c>
      <c r="C33" s="89" t="s">
        <v>163</v>
      </c>
      <c r="D33" s="89" t="s">
        <v>198</v>
      </c>
      <c r="E33" s="89" t="s">
        <v>133</v>
      </c>
      <c r="F33" s="90" t="s">
        <v>199</v>
      </c>
      <c r="G33" s="99" t="s">
        <v>200</v>
      </c>
      <c r="H33" s="99" t="s">
        <v>135</v>
      </c>
      <c r="I33" s="100" t="s">
        <v>201</v>
      </c>
      <c r="J33" s="101" t="s">
        <v>190</v>
      </c>
      <c r="K33" s="102" t="s">
        <v>140</v>
      </c>
      <c r="L33" s="103">
        <v>0.05</v>
      </c>
      <c r="M33" s="104">
        <v>6.0000000000000001E-3</v>
      </c>
    </row>
    <row r="34" spans="2:14" ht="15" customHeight="1" x14ac:dyDescent="0.25">
      <c r="B34" s="89" t="s">
        <v>133</v>
      </c>
      <c r="C34" s="89" t="s">
        <v>163</v>
      </c>
      <c r="D34" s="89" t="s">
        <v>198</v>
      </c>
      <c r="E34" s="89" t="s">
        <v>133</v>
      </c>
      <c r="F34" s="90" t="s">
        <v>202</v>
      </c>
      <c r="G34" s="99" t="s">
        <v>203</v>
      </c>
      <c r="H34" s="99" t="s">
        <v>135</v>
      </c>
      <c r="I34" s="100" t="s">
        <v>204</v>
      </c>
      <c r="J34" s="101" t="s">
        <v>190</v>
      </c>
      <c r="K34" s="102" t="s">
        <v>140</v>
      </c>
      <c r="L34" s="103">
        <v>0.05</v>
      </c>
      <c r="M34" s="104">
        <v>6.0000000000000001E-3</v>
      </c>
    </row>
    <row r="35" spans="2:14" ht="15" customHeight="1" x14ac:dyDescent="0.25">
      <c r="B35" s="89" t="s">
        <v>133</v>
      </c>
      <c r="C35" s="89" t="s">
        <v>163</v>
      </c>
      <c r="D35" s="89" t="s">
        <v>198</v>
      </c>
      <c r="E35" s="89" t="s">
        <v>133</v>
      </c>
      <c r="F35" s="90" t="s">
        <v>205</v>
      </c>
      <c r="G35" s="99" t="s">
        <v>206</v>
      </c>
      <c r="H35" s="99" t="s">
        <v>135</v>
      </c>
      <c r="I35" s="100" t="s">
        <v>207</v>
      </c>
      <c r="J35" s="101" t="s">
        <v>190</v>
      </c>
      <c r="K35" s="102" t="s">
        <v>140</v>
      </c>
      <c r="L35" s="103">
        <v>0.05</v>
      </c>
      <c r="M35" s="104">
        <v>6.0000000000000001E-3</v>
      </c>
    </row>
    <row r="36" spans="2:14" ht="15" customHeight="1" x14ac:dyDescent="0.25">
      <c r="B36" s="89" t="s">
        <v>133</v>
      </c>
      <c r="C36" s="89" t="s">
        <v>163</v>
      </c>
      <c r="D36" s="89" t="s">
        <v>198</v>
      </c>
      <c r="E36" s="89" t="s">
        <v>133</v>
      </c>
      <c r="F36" s="90" t="s">
        <v>208</v>
      </c>
      <c r="G36" s="99" t="s">
        <v>209</v>
      </c>
      <c r="H36" s="99" t="s">
        <v>135</v>
      </c>
      <c r="I36" s="100" t="s">
        <v>210</v>
      </c>
      <c r="J36" s="101" t="s">
        <v>211</v>
      </c>
      <c r="K36" s="102" t="s">
        <v>140</v>
      </c>
      <c r="L36" s="103">
        <v>0.05</v>
      </c>
      <c r="M36" s="104">
        <v>6.0000000000000001E-3</v>
      </c>
    </row>
    <row r="37" spans="2:14" ht="15" customHeight="1" x14ac:dyDescent="0.25">
      <c r="B37" s="89" t="s">
        <v>133</v>
      </c>
      <c r="C37" s="89" t="s">
        <v>212</v>
      </c>
      <c r="D37" s="89" t="s">
        <v>213</v>
      </c>
      <c r="E37" s="89" t="s">
        <v>133</v>
      </c>
      <c r="F37" s="90" t="s">
        <v>214</v>
      </c>
      <c r="G37" s="99" t="s">
        <v>215</v>
      </c>
      <c r="H37" s="99" t="s">
        <v>135</v>
      </c>
      <c r="I37" s="100" t="s">
        <v>185</v>
      </c>
      <c r="J37" s="101" t="s">
        <v>190</v>
      </c>
      <c r="K37" s="102" t="s">
        <v>167</v>
      </c>
      <c r="L37" s="103">
        <v>0</v>
      </c>
      <c r="M37" s="104">
        <v>0</v>
      </c>
    </row>
    <row r="38" spans="2:14" ht="15" customHeight="1" x14ac:dyDescent="0.25">
      <c r="B38" s="89" t="s">
        <v>133</v>
      </c>
      <c r="C38" s="89" t="s">
        <v>212</v>
      </c>
      <c r="D38" s="89" t="s">
        <v>213</v>
      </c>
      <c r="E38" s="89" t="s">
        <v>133</v>
      </c>
      <c r="F38" s="106" t="s">
        <v>216</v>
      </c>
      <c r="G38" s="106" t="s">
        <v>217</v>
      </c>
      <c r="H38" s="103" t="s">
        <v>135</v>
      </c>
      <c r="I38" s="103" t="s">
        <v>185</v>
      </c>
      <c r="J38" s="103" t="s">
        <v>190</v>
      </c>
      <c r="K38" s="103" t="s">
        <v>167</v>
      </c>
      <c r="L38" s="103">
        <v>0</v>
      </c>
      <c r="M38" s="104">
        <v>0</v>
      </c>
    </row>
    <row r="39" spans="2:14" x14ac:dyDescent="0.25">
      <c r="M39" s="107"/>
    </row>
    <row r="41" spans="2:14" x14ac:dyDescent="0.25">
      <c r="B41" s="108"/>
      <c r="C41" s="109"/>
      <c r="D41" s="109"/>
      <c r="E41" s="109"/>
      <c r="F41" s="76"/>
    </row>
    <row r="42" spans="2:14" x14ac:dyDescent="0.25">
      <c r="B42" s="108"/>
      <c r="C42" s="109"/>
      <c r="D42" s="109"/>
      <c r="E42" s="109"/>
      <c r="F42" s="76"/>
      <c r="J42" s="110" t="s">
        <v>218</v>
      </c>
      <c r="K42" s="111"/>
      <c r="L42" s="112">
        <f>SUM(L6:L38)</f>
        <v>1.4500000000000004</v>
      </c>
      <c r="N42" s="79"/>
    </row>
    <row r="43" spans="2:14" ht="16.5" customHeight="1" x14ac:dyDescent="0.25">
      <c r="B43" s="108"/>
      <c r="C43" s="109"/>
      <c r="D43" s="109"/>
      <c r="E43" s="109"/>
      <c r="F43" s="76"/>
      <c r="J43" s="79"/>
      <c r="K43" s="79"/>
      <c r="L43" s="79"/>
      <c r="N43" s="79"/>
    </row>
    <row r="44" spans="2:14" x14ac:dyDescent="0.25">
      <c r="B44" s="72" t="s">
        <v>113</v>
      </c>
      <c r="C44" s="109"/>
      <c r="D44" s="109"/>
      <c r="E44" s="109"/>
      <c r="F44" s="76"/>
      <c r="N44" s="79"/>
    </row>
    <row r="45" spans="2:14" ht="6.75" customHeight="1" x14ac:dyDescent="0.25">
      <c r="B45" s="80"/>
      <c r="C45" s="109"/>
      <c r="D45" s="109"/>
      <c r="E45" s="109"/>
      <c r="F45" s="76"/>
    </row>
    <row r="46" spans="2:14" ht="57" customHeight="1" x14ac:dyDescent="0.25">
      <c r="B46" s="252" t="s">
        <v>219</v>
      </c>
      <c r="C46" s="252"/>
      <c r="D46" s="252"/>
      <c r="E46" s="252"/>
      <c r="F46" s="252"/>
      <c r="G46" s="252"/>
      <c r="H46" s="252"/>
      <c r="I46" s="113"/>
      <c r="J46" s="113"/>
      <c r="K46" s="113"/>
      <c r="L46" s="113"/>
      <c r="M46" s="113"/>
    </row>
    <row r="47" spans="2:14" ht="32.85" customHeight="1" x14ac:dyDescent="0.25">
      <c r="B47" s="247" t="s">
        <v>220</v>
      </c>
      <c r="C47" s="247"/>
      <c r="D47" s="247"/>
      <c r="E47" s="247"/>
      <c r="F47" s="247"/>
      <c r="G47" s="247"/>
      <c r="H47" s="247"/>
    </row>
    <row r="48" spans="2:14" ht="17.25" customHeight="1" x14ac:dyDescent="0.25">
      <c r="B48" s="26" t="s">
        <v>221</v>
      </c>
      <c r="C48" s="109"/>
      <c r="D48" s="109"/>
      <c r="E48" s="109"/>
      <c r="F48" s="76"/>
    </row>
    <row r="49" spans="1:13" ht="34.700000000000003" customHeight="1" x14ac:dyDescent="0.25">
      <c r="B49" s="247" t="s">
        <v>222</v>
      </c>
      <c r="C49" s="247"/>
      <c r="D49" s="247"/>
      <c r="E49" s="247"/>
      <c r="F49" s="247"/>
      <c r="G49" s="247"/>
      <c r="H49" s="247"/>
    </row>
    <row r="50" spans="1:13" ht="30.95" customHeight="1" x14ac:dyDescent="0.25">
      <c r="B50" s="247" t="s">
        <v>223</v>
      </c>
      <c r="C50" s="247"/>
      <c r="D50" s="247"/>
      <c r="E50" s="247"/>
      <c r="F50" s="247"/>
      <c r="G50" s="247"/>
      <c r="H50" s="247"/>
    </row>
    <row r="51" spans="1:13" ht="17.25" customHeight="1" x14ac:dyDescent="0.25">
      <c r="B51" s="26" t="s">
        <v>224</v>
      </c>
      <c r="C51" s="109"/>
      <c r="D51" s="109"/>
      <c r="E51" s="109"/>
      <c r="F51" s="76"/>
    </row>
    <row r="52" spans="1:13" ht="8.1" customHeight="1" x14ac:dyDescent="0.25">
      <c r="B52" s="26"/>
      <c r="C52" s="109"/>
      <c r="D52" s="109"/>
      <c r="E52" s="109"/>
      <c r="F52" s="76"/>
    </row>
    <row r="53" spans="1:13" ht="14.25" x14ac:dyDescent="0.25">
      <c r="B53" s="26"/>
      <c r="C53" s="109"/>
      <c r="D53" s="109"/>
      <c r="E53" s="109"/>
      <c r="F53" s="76"/>
    </row>
    <row r="54" spans="1:13" ht="14.25" x14ac:dyDescent="0.25">
      <c r="A54" s="76"/>
      <c r="B54" s="76"/>
      <c r="C54" s="76"/>
      <c r="D54" s="76"/>
      <c r="E54" s="76"/>
      <c r="F54" s="76"/>
    </row>
    <row r="55" spans="1:13" ht="14.25" x14ac:dyDescent="0.25">
      <c r="A55" s="76"/>
      <c r="B55" s="76"/>
      <c r="C55" s="76"/>
      <c r="D55" s="76"/>
      <c r="E55" s="76"/>
      <c r="F55" s="76"/>
    </row>
    <row r="56" spans="1:13" ht="14.25" x14ac:dyDescent="0.25">
      <c r="A56" s="76"/>
      <c r="B56" s="76"/>
      <c r="C56" s="76"/>
      <c r="D56" s="76"/>
      <c r="E56" s="76"/>
      <c r="F56" s="76"/>
    </row>
    <row r="60" spans="1:13" s="76" customFormat="1" x14ac:dyDescent="0.25">
      <c r="A60" s="80"/>
      <c r="B60" s="75"/>
      <c r="C60" s="75"/>
      <c r="D60" s="75"/>
      <c r="E60" s="75"/>
      <c r="F60" s="75"/>
      <c r="J60" s="77"/>
      <c r="K60" s="78"/>
      <c r="L60" s="78"/>
      <c r="M60" s="79"/>
    </row>
    <row r="61" spans="1:13" s="76" customFormat="1" x14ac:dyDescent="0.25">
      <c r="A61" s="80"/>
      <c r="B61" s="75"/>
      <c r="C61" s="75"/>
      <c r="D61" s="75"/>
      <c r="E61" s="75"/>
      <c r="F61" s="75"/>
      <c r="J61" s="77"/>
      <c r="K61" s="78"/>
      <c r="L61" s="78"/>
      <c r="M61" s="79"/>
    </row>
    <row r="62" spans="1:13" s="76" customFormat="1" x14ac:dyDescent="0.25">
      <c r="A62" s="80"/>
      <c r="B62" s="75"/>
      <c r="C62" s="75"/>
      <c r="D62" s="75"/>
      <c r="E62" s="75"/>
      <c r="F62" s="75"/>
      <c r="J62" s="77"/>
      <c r="K62" s="78"/>
      <c r="L62" s="78"/>
      <c r="M62" s="79"/>
    </row>
  </sheetData>
  <sheetProtection algorithmName="SHA-512" hashValue="U5APXVmxdyfqwG/FsK9ylaCvQDODigDeJQRhh6/2+mJ/+XvyuIaVJzYD5nrRkn21yFVos+qjEIrSWDeHAAWvGw==" saltValue="TzG3WfyUR24W9bOv9iLTvQ==" spinCount="100000" sheet="1" objects="1" scenarios="1"/>
  <mergeCells count="5">
    <mergeCell ref="B50:H50"/>
    <mergeCell ref="K4:M4"/>
    <mergeCell ref="B46:H46"/>
    <mergeCell ref="B47:H47"/>
    <mergeCell ref="B49:H49"/>
  </mergeCells>
  <phoneticPr fontId="18" type="noConversion"/>
  <conditionalFormatting sqref="F41:F45 F1:F38 F48 F51:F1048576">
    <cfRule type="duplicateValues" dxfId="1" priority="8"/>
  </conditionalFormatting>
  <conditionalFormatting sqref="K7 K16:K38">
    <cfRule type="expression" dxfId="0" priority="2" stopIfTrue="1">
      <formula>"if e8='key',then"</formula>
    </cfRule>
  </conditionalFormatting>
  <pageMargins left="0.15748031496062992" right="0.15748031496062992" top="0.9055118110236221" bottom="0.62992125984251968" header="0.31496062992125984" footer="0.31496062992125984"/>
  <pageSetup paperSize="9" scale="75" fitToHeight="0" pageOrder="overThenDown" orientation="landscape" r:id="rId1"/>
  <headerFooter scaleWithDoc="0">
    <oddHeader>&amp;L&amp;G&amp;C&amp;"Arial,Standard"&amp;10Ausschreibung
TZB-AP-2025&amp;R&amp;"Arial,Standard"&amp;10Beschaffung
Vergabe
01-04</oddHeader>
    <oddFooter>&amp;L&amp;"Arial,Standard"&amp;10© BARMER&amp;C&amp;"Arial,Standard"&amp;10Seite &amp;P von &amp;N&amp;R&amp;"Arial,Standard"&amp;10Version 1.0</oddFooter>
  </headerFooter>
  <rowBreaks count="1" manualBreakCount="1">
    <brk id="43" max="16383" man="1"/>
  </rowBreaks>
  <colBreaks count="1" manualBreakCount="1">
    <brk id="8"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3"/>
  </sheetPr>
  <dimension ref="B2:L671"/>
  <sheetViews>
    <sheetView zoomScale="115" zoomScaleNormal="115" zoomScaleSheetLayoutView="70" zoomScalePageLayoutView="90" workbookViewId="0"/>
  </sheetViews>
  <sheetFormatPr baseColWidth="10" defaultColWidth="8.7109375" defaultRowHeight="14.25" x14ac:dyDescent="0.25"/>
  <cols>
    <col min="1" max="1" width="3.7109375" style="119" customWidth="1"/>
    <col min="2" max="2" width="28.7109375" style="152" customWidth="1"/>
    <col min="3" max="3" width="1.28515625" style="121" customWidth="1"/>
    <col min="4" max="4" width="70.7109375" style="119" customWidth="1"/>
    <col min="5" max="5" width="1.28515625" style="119" customWidth="1"/>
    <col min="6" max="6" width="3.7109375" style="119" customWidth="1"/>
    <col min="7" max="7" width="45.85546875" style="121" customWidth="1"/>
    <col min="8" max="8" width="3.28515625" style="121" customWidth="1"/>
    <col min="9" max="9" width="43.7109375" style="121" customWidth="1"/>
    <col min="10" max="16384" width="8.7109375" style="119"/>
  </cols>
  <sheetData>
    <row r="2" spans="2:9" ht="15" x14ac:dyDescent="0.25">
      <c r="B2" s="118" t="s">
        <v>225</v>
      </c>
      <c r="C2" s="119"/>
      <c r="G2" s="120"/>
    </row>
    <row r="3" spans="2:9" ht="15" x14ac:dyDescent="0.25">
      <c r="B3" s="118"/>
      <c r="C3" s="119"/>
    </row>
    <row r="4" spans="2:9" s="124" customFormat="1" ht="15" x14ac:dyDescent="0.25">
      <c r="B4" s="122" t="s">
        <v>226</v>
      </c>
      <c r="C4" s="123"/>
      <c r="G4" s="123"/>
      <c r="H4" s="123"/>
      <c r="I4" s="123"/>
    </row>
    <row r="5" spans="2:9" s="131" customFormat="1" ht="15" x14ac:dyDescent="0.25">
      <c r="B5" s="125" t="str">
        <f>D7</f>
        <v>SL.SO.1</v>
      </c>
      <c r="C5" s="126"/>
      <c r="D5" s="127" t="str">
        <f>D8</f>
        <v>Service Verfügbarkeit</v>
      </c>
      <c r="E5" s="128"/>
      <c r="F5" s="129"/>
      <c r="G5" s="130"/>
      <c r="H5" s="130"/>
      <c r="I5" s="130"/>
    </row>
    <row r="6" spans="2:9" ht="8.1" customHeight="1" x14ac:dyDescent="0.25">
      <c r="B6" s="132"/>
      <c r="C6" s="133"/>
      <c r="D6" s="134"/>
      <c r="E6" s="135"/>
      <c r="F6" s="136"/>
    </row>
    <row r="7" spans="2:9" x14ac:dyDescent="0.25">
      <c r="B7" s="137" t="s">
        <v>127</v>
      </c>
      <c r="C7" s="138"/>
      <c r="D7" s="139" t="s">
        <v>134</v>
      </c>
      <c r="E7" s="140"/>
      <c r="F7" s="141"/>
    </row>
    <row r="8" spans="2:9" ht="15" x14ac:dyDescent="0.25">
      <c r="B8" s="137" t="s">
        <v>128</v>
      </c>
      <c r="C8" s="138"/>
      <c r="D8" s="142" t="s">
        <v>74</v>
      </c>
      <c r="E8" s="140"/>
      <c r="F8" s="141"/>
    </row>
    <row r="9" spans="2:9" ht="133.5" customHeight="1" x14ac:dyDescent="0.25">
      <c r="B9" s="137" t="s">
        <v>227</v>
      </c>
      <c r="C9" s="138"/>
      <c r="D9" s="143" t="s">
        <v>228</v>
      </c>
      <c r="E9" s="140"/>
      <c r="F9" s="141"/>
    </row>
    <row r="10" spans="2:9" x14ac:dyDescent="0.25">
      <c r="B10" s="137" t="s">
        <v>36</v>
      </c>
      <c r="C10" s="138"/>
      <c r="D10" s="144" t="s">
        <v>75</v>
      </c>
      <c r="E10" s="140"/>
      <c r="F10" s="141"/>
    </row>
    <row r="11" spans="2:9" ht="28.5" x14ac:dyDescent="0.25">
      <c r="B11" s="137" t="s">
        <v>229</v>
      </c>
      <c r="C11" s="138"/>
      <c r="D11" s="144" t="s">
        <v>135</v>
      </c>
      <c r="E11" s="140"/>
      <c r="F11" s="141"/>
    </row>
    <row r="12" spans="2:9" x14ac:dyDescent="0.25">
      <c r="B12" s="137" t="s">
        <v>230</v>
      </c>
      <c r="C12" s="138"/>
      <c r="D12" s="144" t="s">
        <v>231</v>
      </c>
      <c r="E12" s="140"/>
      <c r="F12" s="141"/>
    </row>
    <row r="13" spans="2:9" ht="15" x14ac:dyDescent="0.25">
      <c r="B13" s="137" t="s">
        <v>232</v>
      </c>
      <c r="C13" s="138"/>
      <c r="D13" s="145" t="s">
        <v>233</v>
      </c>
      <c r="E13" s="140"/>
      <c r="F13" s="141"/>
    </row>
    <row r="14" spans="2:9" ht="15" x14ac:dyDescent="0.25">
      <c r="B14" s="137" t="s">
        <v>234</v>
      </c>
      <c r="C14" s="138"/>
      <c r="D14" s="145" t="s">
        <v>233</v>
      </c>
      <c r="E14" s="146"/>
      <c r="F14" s="141"/>
    </row>
    <row r="15" spans="2:9" ht="78" customHeight="1" x14ac:dyDescent="0.25">
      <c r="B15" s="137" t="s">
        <v>235</v>
      </c>
      <c r="C15" s="138"/>
      <c r="D15" s="143" t="s">
        <v>236</v>
      </c>
      <c r="E15" s="140"/>
      <c r="F15" s="141"/>
    </row>
    <row r="16" spans="2:9" x14ac:dyDescent="0.25">
      <c r="B16" s="137" t="s">
        <v>237</v>
      </c>
      <c r="C16" s="138"/>
      <c r="D16" s="144" t="s">
        <v>238</v>
      </c>
      <c r="E16" s="140"/>
      <c r="F16" s="141"/>
    </row>
    <row r="17" spans="2:9" x14ac:dyDescent="0.25">
      <c r="B17" s="137" t="s">
        <v>239</v>
      </c>
      <c r="C17" s="147"/>
      <c r="D17" s="143" t="s">
        <v>240</v>
      </c>
      <c r="E17" s="140"/>
      <c r="F17" s="141"/>
    </row>
    <row r="18" spans="2:9" x14ac:dyDescent="0.25">
      <c r="B18" s="137" t="s">
        <v>241</v>
      </c>
      <c r="C18" s="138"/>
      <c r="D18" s="144" t="s">
        <v>231</v>
      </c>
      <c r="E18" s="140"/>
      <c r="F18" s="141"/>
    </row>
    <row r="19" spans="2:9" ht="15" x14ac:dyDescent="0.25">
      <c r="B19" s="137" t="s">
        <v>242</v>
      </c>
      <c r="C19" s="138"/>
      <c r="D19" s="143" t="s">
        <v>243</v>
      </c>
      <c r="E19" s="140"/>
      <c r="F19" s="141"/>
    </row>
    <row r="20" spans="2:9" x14ac:dyDescent="0.25">
      <c r="B20" s="137" t="s">
        <v>244</v>
      </c>
      <c r="C20" s="138"/>
      <c r="D20" s="144" t="s">
        <v>75</v>
      </c>
      <c r="E20" s="140"/>
      <c r="F20" s="141"/>
    </row>
    <row r="21" spans="2:9" ht="42.75" x14ac:dyDescent="0.25">
      <c r="B21" s="137" t="s">
        <v>245</v>
      </c>
      <c r="C21" s="138"/>
      <c r="D21" s="144" t="s">
        <v>246</v>
      </c>
      <c r="E21" s="140"/>
      <c r="F21" s="141"/>
    </row>
    <row r="22" spans="2:9" ht="8.1" customHeight="1" x14ac:dyDescent="0.25">
      <c r="B22" s="148"/>
      <c r="C22" s="149"/>
      <c r="D22" s="150"/>
      <c r="E22" s="151"/>
      <c r="F22" s="141"/>
    </row>
    <row r="23" spans="2:9" x14ac:dyDescent="0.25">
      <c r="D23" s="153"/>
    </row>
    <row r="24" spans="2:9" s="131" customFormat="1" ht="15" x14ac:dyDescent="0.25">
      <c r="B24" s="125" t="str">
        <f>D26</f>
        <v>SL.SO.2</v>
      </c>
      <c r="C24" s="126"/>
      <c r="D24" s="127" t="str">
        <f>D27</f>
        <v>Recovery Time Objective (RTO)</v>
      </c>
      <c r="E24" s="128"/>
      <c r="F24" s="129"/>
      <c r="G24" s="130"/>
      <c r="H24" s="130"/>
      <c r="I24" s="130"/>
    </row>
    <row r="25" spans="2:9" ht="8.1" customHeight="1" x14ac:dyDescent="0.25">
      <c r="B25" s="132"/>
      <c r="C25" s="133"/>
      <c r="D25" s="134"/>
      <c r="E25" s="135"/>
      <c r="F25" s="136"/>
    </row>
    <row r="26" spans="2:9" x14ac:dyDescent="0.25">
      <c r="B26" s="137" t="s">
        <v>127</v>
      </c>
      <c r="C26" s="138"/>
      <c r="D26" s="139" t="s">
        <v>247</v>
      </c>
      <c r="E26" s="140"/>
      <c r="F26" s="141"/>
    </row>
    <row r="27" spans="2:9" ht="15" x14ac:dyDescent="0.25">
      <c r="B27" s="137" t="s">
        <v>128</v>
      </c>
      <c r="C27" s="138"/>
      <c r="D27" s="142" t="s">
        <v>248</v>
      </c>
      <c r="E27" s="140"/>
      <c r="F27" s="141"/>
    </row>
    <row r="28" spans="2:9" ht="42.75" x14ac:dyDescent="0.25">
      <c r="B28" s="137" t="s">
        <v>227</v>
      </c>
      <c r="C28" s="138"/>
      <c r="D28" s="154" t="s">
        <v>249</v>
      </c>
      <c r="E28" s="140"/>
      <c r="F28" s="141"/>
    </row>
    <row r="29" spans="2:9" ht="28.5" x14ac:dyDescent="0.25">
      <c r="B29" s="137" t="s">
        <v>36</v>
      </c>
      <c r="C29" s="138"/>
      <c r="D29" s="144" t="s">
        <v>250</v>
      </c>
      <c r="E29" s="140"/>
      <c r="F29" s="141"/>
    </row>
    <row r="30" spans="2:9" ht="28.5" x14ac:dyDescent="0.25">
      <c r="B30" s="137" t="s">
        <v>229</v>
      </c>
      <c r="C30" s="138"/>
      <c r="D30" s="144" t="s">
        <v>135</v>
      </c>
      <c r="E30" s="140"/>
      <c r="F30" s="141"/>
    </row>
    <row r="31" spans="2:9" x14ac:dyDescent="0.25">
      <c r="B31" s="137" t="s">
        <v>230</v>
      </c>
      <c r="C31" s="138"/>
      <c r="D31" s="144" t="s">
        <v>75</v>
      </c>
      <c r="E31" s="140"/>
      <c r="F31" s="141"/>
    </row>
    <row r="32" spans="2:9" x14ac:dyDescent="0.25">
      <c r="B32" s="137" t="s">
        <v>232</v>
      </c>
      <c r="C32" s="138"/>
      <c r="D32" s="145" t="s">
        <v>75</v>
      </c>
      <c r="E32" s="140"/>
      <c r="F32" s="141"/>
    </row>
    <row r="33" spans="2:9" x14ac:dyDescent="0.25">
      <c r="B33" s="137" t="s">
        <v>234</v>
      </c>
      <c r="C33" s="138"/>
      <c r="D33" s="145" t="s">
        <v>251</v>
      </c>
      <c r="E33" s="146"/>
      <c r="F33" s="141"/>
    </row>
    <row r="34" spans="2:9" ht="57" x14ac:dyDescent="0.25">
      <c r="B34" s="137" t="s">
        <v>235</v>
      </c>
      <c r="C34" s="138"/>
      <c r="D34" s="143" t="s">
        <v>252</v>
      </c>
      <c r="E34" s="140"/>
      <c r="F34" s="141"/>
      <c r="G34" s="120"/>
    </row>
    <row r="35" spans="2:9" ht="15" x14ac:dyDescent="0.25">
      <c r="B35" s="137" t="s">
        <v>237</v>
      </c>
      <c r="C35" s="138"/>
      <c r="D35" s="143" t="s">
        <v>243</v>
      </c>
      <c r="E35" s="140"/>
      <c r="F35" s="141"/>
    </row>
    <row r="36" spans="2:9" x14ac:dyDescent="0.25">
      <c r="B36" s="137" t="s">
        <v>239</v>
      </c>
      <c r="C36" s="147"/>
      <c r="D36" s="143" t="s">
        <v>240</v>
      </c>
      <c r="E36" s="140"/>
      <c r="F36" s="141"/>
    </row>
    <row r="37" spans="2:9" x14ac:dyDescent="0.25">
      <c r="B37" s="137" t="s">
        <v>241</v>
      </c>
      <c r="C37" s="138"/>
      <c r="D37" s="144" t="s">
        <v>253</v>
      </c>
      <c r="E37" s="140"/>
      <c r="F37" s="141"/>
    </row>
    <row r="38" spans="2:9" x14ac:dyDescent="0.25">
      <c r="B38" s="137" t="s">
        <v>242</v>
      </c>
      <c r="C38" s="138"/>
      <c r="D38" s="144" t="s">
        <v>238</v>
      </c>
      <c r="E38" s="140"/>
      <c r="F38" s="141"/>
    </row>
    <row r="39" spans="2:9" x14ac:dyDescent="0.25">
      <c r="B39" s="137" t="s">
        <v>244</v>
      </c>
      <c r="C39" s="138"/>
      <c r="D39" s="144" t="s">
        <v>75</v>
      </c>
      <c r="E39" s="140"/>
      <c r="F39" s="141"/>
    </row>
    <row r="40" spans="2:9" ht="28.5" x14ac:dyDescent="0.25">
      <c r="B40" s="137" t="s">
        <v>245</v>
      </c>
      <c r="C40" s="138"/>
      <c r="D40" s="144" t="s">
        <v>75</v>
      </c>
      <c r="E40" s="140"/>
      <c r="F40" s="141"/>
    </row>
    <row r="41" spans="2:9" ht="8.1" customHeight="1" x14ac:dyDescent="0.25">
      <c r="B41" s="148"/>
      <c r="C41" s="149"/>
      <c r="D41" s="150"/>
      <c r="E41" s="151"/>
      <c r="F41" s="141"/>
    </row>
    <row r="42" spans="2:9" x14ac:dyDescent="0.25">
      <c r="D42" s="153"/>
    </row>
    <row r="43" spans="2:9" s="131" customFormat="1" ht="15" x14ac:dyDescent="0.25">
      <c r="B43" s="125" t="str">
        <f>D45</f>
        <v>SL.SO.3</v>
      </c>
      <c r="C43" s="126"/>
      <c r="D43" s="127" t="str">
        <f>D46</f>
        <v>Recovery Point Objective (RPO)</v>
      </c>
      <c r="E43" s="128"/>
      <c r="F43" s="129"/>
      <c r="G43" s="130"/>
      <c r="H43" s="130"/>
      <c r="I43" s="130"/>
    </row>
    <row r="44" spans="2:9" ht="8.1" customHeight="1" x14ac:dyDescent="0.25">
      <c r="B44" s="132"/>
      <c r="C44" s="133"/>
      <c r="D44" s="134"/>
      <c r="E44" s="135"/>
      <c r="F44" s="136"/>
    </row>
    <row r="45" spans="2:9" x14ac:dyDescent="0.25">
      <c r="B45" s="137" t="s">
        <v>127</v>
      </c>
      <c r="C45" s="138"/>
      <c r="D45" s="139" t="s">
        <v>254</v>
      </c>
      <c r="E45" s="140"/>
      <c r="F45" s="141"/>
    </row>
    <row r="46" spans="2:9" ht="15" x14ac:dyDescent="0.25">
      <c r="B46" s="137" t="s">
        <v>128</v>
      </c>
      <c r="C46" s="138"/>
      <c r="D46" s="142" t="s">
        <v>96</v>
      </c>
      <c r="E46" s="140"/>
      <c r="F46" s="141"/>
    </row>
    <row r="47" spans="2:9" ht="42.75" x14ac:dyDescent="0.25">
      <c r="B47" s="137" t="s">
        <v>227</v>
      </c>
      <c r="C47" s="138"/>
      <c r="D47" s="154" t="s">
        <v>255</v>
      </c>
      <c r="E47" s="140"/>
      <c r="F47" s="141"/>
    </row>
    <row r="48" spans="2:9" ht="28.5" x14ac:dyDescent="0.25">
      <c r="B48" s="137" t="s">
        <v>36</v>
      </c>
      <c r="C48" s="138"/>
      <c r="D48" s="144" t="s">
        <v>250</v>
      </c>
      <c r="E48" s="140"/>
      <c r="F48" s="141"/>
    </row>
    <row r="49" spans="2:9" ht="28.5" x14ac:dyDescent="0.25">
      <c r="B49" s="137" t="s">
        <v>229</v>
      </c>
      <c r="C49" s="138"/>
      <c r="D49" s="144" t="s">
        <v>135</v>
      </c>
      <c r="E49" s="140"/>
      <c r="F49" s="141"/>
    </row>
    <row r="50" spans="2:9" x14ac:dyDescent="0.25">
      <c r="B50" s="137" t="s">
        <v>230</v>
      </c>
      <c r="C50" s="138"/>
      <c r="D50" s="144" t="s">
        <v>75</v>
      </c>
      <c r="E50" s="140"/>
      <c r="F50" s="141"/>
    </row>
    <row r="51" spans="2:9" x14ac:dyDescent="0.25">
      <c r="B51" s="137" t="s">
        <v>232</v>
      </c>
      <c r="C51" s="138"/>
      <c r="D51" s="145" t="s">
        <v>75</v>
      </c>
      <c r="E51" s="140"/>
      <c r="F51" s="141"/>
    </row>
    <row r="52" spans="2:9" x14ac:dyDescent="0.25">
      <c r="B52" s="137" t="s">
        <v>234</v>
      </c>
      <c r="C52" s="138"/>
      <c r="D52" s="145" t="s">
        <v>251</v>
      </c>
      <c r="E52" s="146"/>
      <c r="F52" s="141"/>
    </row>
    <row r="53" spans="2:9" ht="42.75" x14ac:dyDescent="0.25">
      <c r="B53" s="137" t="s">
        <v>235</v>
      </c>
      <c r="C53" s="138"/>
      <c r="D53" s="143" t="s">
        <v>256</v>
      </c>
      <c r="E53" s="140"/>
      <c r="F53" s="141"/>
    </row>
    <row r="54" spans="2:9" ht="15" x14ac:dyDescent="0.25">
      <c r="B54" s="137" t="s">
        <v>237</v>
      </c>
      <c r="C54" s="138"/>
      <c r="D54" s="143" t="s">
        <v>243</v>
      </c>
      <c r="E54" s="140"/>
      <c r="F54" s="141"/>
    </row>
    <row r="55" spans="2:9" x14ac:dyDescent="0.25">
      <c r="B55" s="137" t="s">
        <v>239</v>
      </c>
      <c r="C55" s="147"/>
      <c r="D55" s="143" t="s">
        <v>240</v>
      </c>
      <c r="E55" s="140"/>
      <c r="F55" s="141"/>
    </row>
    <row r="56" spans="2:9" x14ac:dyDescent="0.25">
      <c r="B56" s="137" t="s">
        <v>241</v>
      </c>
      <c r="C56" s="138"/>
      <c r="D56" s="144" t="s">
        <v>253</v>
      </c>
      <c r="E56" s="140"/>
      <c r="F56" s="141"/>
    </row>
    <row r="57" spans="2:9" x14ac:dyDescent="0.25">
      <c r="B57" s="137" t="s">
        <v>242</v>
      </c>
      <c r="C57" s="138"/>
      <c r="D57" s="144" t="s">
        <v>238</v>
      </c>
      <c r="E57" s="140"/>
      <c r="F57" s="141"/>
    </row>
    <row r="58" spans="2:9" x14ac:dyDescent="0.25">
      <c r="B58" s="137" t="s">
        <v>244</v>
      </c>
      <c r="C58" s="138"/>
      <c r="D58" s="144" t="s">
        <v>75</v>
      </c>
      <c r="E58" s="140"/>
      <c r="F58" s="141"/>
    </row>
    <row r="59" spans="2:9" ht="28.5" x14ac:dyDescent="0.25">
      <c r="B59" s="137" t="s">
        <v>245</v>
      </c>
      <c r="C59" s="138"/>
      <c r="D59" s="144" t="s">
        <v>75</v>
      </c>
      <c r="E59" s="140"/>
      <c r="F59" s="141"/>
    </row>
    <row r="60" spans="2:9" ht="8.1" customHeight="1" x14ac:dyDescent="0.25">
      <c r="B60" s="148"/>
      <c r="C60" s="149"/>
      <c r="D60" s="150"/>
      <c r="E60" s="151"/>
      <c r="F60" s="141"/>
    </row>
    <row r="61" spans="2:9" x14ac:dyDescent="0.25">
      <c r="D61" s="153"/>
    </row>
    <row r="62" spans="2:9" s="124" customFormat="1" ht="15" x14ac:dyDescent="0.25">
      <c r="B62" s="122" t="s">
        <v>257</v>
      </c>
      <c r="C62" s="123"/>
      <c r="G62" s="123"/>
      <c r="H62" s="123"/>
      <c r="I62" s="123"/>
    </row>
    <row r="64" spans="2:9" ht="16.7" customHeight="1" x14ac:dyDescent="0.25">
      <c r="B64" s="125" t="str">
        <f>D66</f>
        <v>SL.PO.RF.1</v>
      </c>
      <c r="C64" s="126"/>
      <c r="D64" s="127" t="str">
        <f>D67</f>
        <v>Service Requests Bereitstellungszeit</v>
      </c>
      <c r="E64" s="128"/>
    </row>
    <row r="65" spans="2:7" ht="6" customHeight="1" x14ac:dyDescent="0.25">
      <c r="B65" s="155"/>
      <c r="C65" s="156"/>
      <c r="D65" s="157"/>
      <c r="E65" s="158"/>
    </row>
    <row r="66" spans="2:7" ht="17.25" customHeight="1" x14ac:dyDescent="0.25">
      <c r="B66" s="137" t="s">
        <v>127</v>
      </c>
      <c r="C66" s="138"/>
      <c r="D66" s="139" t="s">
        <v>137</v>
      </c>
      <c r="E66" s="140"/>
    </row>
    <row r="67" spans="2:7" ht="17.25" customHeight="1" x14ac:dyDescent="0.25">
      <c r="B67" s="137" t="s">
        <v>128</v>
      </c>
      <c r="C67" s="138"/>
      <c r="D67" s="159" t="s">
        <v>138</v>
      </c>
      <c r="E67" s="140"/>
    </row>
    <row r="68" spans="2:7" ht="48" customHeight="1" x14ac:dyDescent="0.25">
      <c r="B68" s="137" t="s">
        <v>227</v>
      </c>
      <c r="C68" s="138"/>
      <c r="D68" s="143" t="s">
        <v>258</v>
      </c>
      <c r="E68" s="140"/>
    </row>
    <row r="69" spans="2:7" ht="28.5" x14ac:dyDescent="0.25">
      <c r="B69" s="137" t="s">
        <v>36</v>
      </c>
      <c r="C69" s="138"/>
      <c r="D69" s="160" t="s">
        <v>139</v>
      </c>
      <c r="E69" s="140"/>
    </row>
    <row r="70" spans="2:7" ht="32.25" customHeight="1" x14ac:dyDescent="0.25">
      <c r="B70" s="137" t="s">
        <v>229</v>
      </c>
      <c r="C70" s="138"/>
      <c r="D70" s="144" t="s">
        <v>135</v>
      </c>
      <c r="E70" s="140"/>
    </row>
    <row r="71" spans="2:7" x14ac:dyDescent="0.25">
      <c r="B71" s="137" t="s">
        <v>230</v>
      </c>
      <c r="C71" s="138"/>
      <c r="D71" s="144" t="s">
        <v>231</v>
      </c>
      <c r="E71" s="140"/>
    </row>
    <row r="72" spans="2:7" ht="33" customHeight="1" x14ac:dyDescent="0.25">
      <c r="B72" s="137" t="s">
        <v>232</v>
      </c>
      <c r="C72" s="138"/>
      <c r="D72" s="143" t="s">
        <v>259</v>
      </c>
      <c r="E72" s="140"/>
    </row>
    <row r="73" spans="2:7" x14ac:dyDescent="0.25">
      <c r="B73" s="137" t="s">
        <v>234</v>
      </c>
      <c r="C73" s="138"/>
      <c r="D73" s="161">
        <v>0.95</v>
      </c>
      <c r="E73" s="146"/>
    </row>
    <row r="74" spans="2:7" ht="65.25" customHeight="1" x14ac:dyDescent="0.25">
      <c r="B74" s="137" t="s">
        <v>235</v>
      </c>
      <c r="C74" s="138"/>
      <c r="D74" s="144" t="s">
        <v>260</v>
      </c>
      <c r="E74" s="140"/>
      <c r="G74" s="120"/>
    </row>
    <row r="75" spans="2:7" x14ac:dyDescent="0.25">
      <c r="B75" s="137" t="s">
        <v>237</v>
      </c>
      <c r="C75" s="138"/>
      <c r="D75" s="144" t="s">
        <v>261</v>
      </c>
      <c r="E75" s="140"/>
    </row>
    <row r="76" spans="2:7" ht="16.7" customHeight="1" x14ac:dyDescent="0.25">
      <c r="B76" s="137" t="s">
        <v>239</v>
      </c>
      <c r="C76" s="147"/>
      <c r="D76" s="144" t="s">
        <v>240</v>
      </c>
      <c r="E76" s="140"/>
    </row>
    <row r="77" spans="2:7" x14ac:dyDescent="0.25">
      <c r="B77" s="137" t="s">
        <v>241</v>
      </c>
      <c r="C77" s="138"/>
      <c r="D77" s="144" t="s">
        <v>231</v>
      </c>
      <c r="E77" s="140"/>
    </row>
    <row r="78" spans="2:7" x14ac:dyDescent="0.25">
      <c r="B78" s="137" t="s">
        <v>242</v>
      </c>
      <c r="C78" s="138"/>
      <c r="D78" s="144" t="s">
        <v>262</v>
      </c>
      <c r="E78" s="140"/>
    </row>
    <row r="79" spans="2:7" ht="16.7" customHeight="1" x14ac:dyDescent="0.25">
      <c r="B79" s="137" t="s">
        <v>244</v>
      </c>
      <c r="C79" s="138"/>
      <c r="D79" s="144" t="s">
        <v>75</v>
      </c>
      <c r="E79" s="140"/>
    </row>
    <row r="80" spans="2:7" ht="16.7" customHeight="1" x14ac:dyDescent="0.25">
      <c r="B80" s="137" t="s">
        <v>245</v>
      </c>
      <c r="C80" s="138"/>
      <c r="D80" s="144" t="s">
        <v>75</v>
      </c>
      <c r="E80" s="140"/>
    </row>
    <row r="81" spans="2:7" ht="6" customHeight="1" x14ac:dyDescent="0.25">
      <c r="B81" s="148"/>
      <c r="C81" s="149"/>
      <c r="D81" s="150"/>
      <c r="E81" s="151"/>
    </row>
    <row r="83" spans="2:7" ht="15" x14ac:dyDescent="0.25">
      <c r="B83" s="125" t="str">
        <f>D85</f>
        <v>SL.PO.RZ.1</v>
      </c>
      <c r="C83" s="126"/>
      <c r="D83" s="127" t="str">
        <f>D86</f>
        <v>Incident Reaktionszeit (P1)</v>
      </c>
      <c r="E83" s="128"/>
    </row>
    <row r="84" spans="2:7" ht="6" customHeight="1" x14ac:dyDescent="0.25">
      <c r="B84" s="155"/>
      <c r="C84" s="156"/>
      <c r="D84" s="157"/>
      <c r="E84" s="158"/>
    </row>
    <row r="85" spans="2:7" x14ac:dyDescent="0.25">
      <c r="B85" s="137" t="s">
        <v>127</v>
      </c>
      <c r="C85" s="138"/>
      <c r="D85" s="139" t="s">
        <v>42</v>
      </c>
      <c r="E85" s="140"/>
    </row>
    <row r="86" spans="2:7" x14ac:dyDescent="0.25">
      <c r="B86" s="137" t="s">
        <v>128</v>
      </c>
      <c r="C86" s="138"/>
      <c r="D86" s="144" t="s">
        <v>141</v>
      </c>
      <c r="E86" s="140"/>
    </row>
    <row r="87" spans="2:7" ht="64.5" customHeight="1" x14ac:dyDescent="0.25">
      <c r="B87" s="137" t="s">
        <v>227</v>
      </c>
      <c r="C87" s="138"/>
      <c r="D87" s="162" t="s">
        <v>263</v>
      </c>
      <c r="E87" s="140"/>
      <c r="G87" s="120"/>
    </row>
    <row r="88" spans="2:7" x14ac:dyDescent="0.25">
      <c r="B88" s="137" t="s">
        <v>36</v>
      </c>
      <c r="C88" s="138"/>
      <c r="D88" s="163" t="str">
        <f>'Service Level Klassen'!D6</f>
        <v xml:space="preserve"> 15 Minuten</v>
      </c>
      <c r="E88" s="140"/>
    </row>
    <row r="89" spans="2:7" ht="28.5" x14ac:dyDescent="0.25">
      <c r="B89" s="137" t="s">
        <v>229</v>
      </c>
      <c r="C89" s="138"/>
      <c r="D89" s="144" t="s">
        <v>135</v>
      </c>
      <c r="E89" s="140"/>
    </row>
    <row r="90" spans="2:7" x14ac:dyDescent="0.25">
      <c r="B90" s="137" t="s">
        <v>230</v>
      </c>
      <c r="C90" s="138"/>
      <c r="D90" s="163" t="s">
        <v>231</v>
      </c>
      <c r="E90" s="140"/>
    </row>
    <row r="91" spans="2:7" ht="15" x14ac:dyDescent="0.25">
      <c r="B91" s="137" t="s">
        <v>232</v>
      </c>
      <c r="C91" s="138"/>
      <c r="D91" s="163" t="s">
        <v>264</v>
      </c>
      <c r="E91" s="140"/>
    </row>
    <row r="92" spans="2:7" x14ac:dyDescent="0.25">
      <c r="B92" s="137" t="s">
        <v>234</v>
      </c>
      <c r="C92" s="138"/>
      <c r="D92" s="164">
        <f>'Service Level Klassen'!E6</f>
        <v>0.99</v>
      </c>
      <c r="E92" s="146"/>
    </row>
    <row r="93" spans="2:7" ht="72" customHeight="1" x14ac:dyDescent="0.25">
      <c r="B93" s="137" t="s">
        <v>235</v>
      </c>
      <c r="C93" s="138"/>
      <c r="D93" s="163" t="s">
        <v>265</v>
      </c>
      <c r="E93" s="140"/>
    </row>
    <row r="94" spans="2:7" x14ac:dyDescent="0.25">
      <c r="B94" s="137" t="s">
        <v>237</v>
      </c>
      <c r="C94" s="138"/>
      <c r="D94" s="144" t="s">
        <v>266</v>
      </c>
      <c r="E94" s="140"/>
    </row>
    <row r="95" spans="2:7" ht="71.25" x14ac:dyDescent="0.25">
      <c r="B95" s="137" t="s">
        <v>239</v>
      </c>
      <c r="C95" s="147"/>
      <c r="D95" s="163" t="s">
        <v>267</v>
      </c>
      <c r="E95" s="140"/>
    </row>
    <row r="96" spans="2:7" x14ac:dyDescent="0.25">
      <c r="B96" s="137" t="s">
        <v>241</v>
      </c>
      <c r="C96" s="138"/>
      <c r="D96" s="163" t="s">
        <v>231</v>
      </c>
      <c r="E96" s="140"/>
    </row>
    <row r="97" spans="2:5" x14ac:dyDescent="0.25">
      <c r="B97" s="137" t="s">
        <v>242</v>
      </c>
      <c r="C97" s="138"/>
      <c r="D97" s="144" t="s">
        <v>266</v>
      </c>
      <c r="E97" s="140"/>
    </row>
    <row r="98" spans="2:5" x14ac:dyDescent="0.25">
      <c r="B98" s="137" t="s">
        <v>244</v>
      </c>
      <c r="C98" s="138"/>
      <c r="D98" s="163" t="s">
        <v>75</v>
      </c>
      <c r="E98" s="140"/>
    </row>
    <row r="99" spans="2:5" ht="28.5" x14ac:dyDescent="0.25">
      <c r="B99" s="137" t="s">
        <v>245</v>
      </c>
      <c r="C99" s="138"/>
      <c r="D99" s="163" t="s">
        <v>75</v>
      </c>
      <c r="E99" s="140"/>
    </row>
    <row r="100" spans="2:5" ht="6" customHeight="1" x14ac:dyDescent="0.25">
      <c r="B100" s="148"/>
      <c r="C100" s="149"/>
      <c r="D100" s="150"/>
      <c r="E100" s="151"/>
    </row>
    <row r="102" spans="2:5" ht="15" x14ac:dyDescent="0.25">
      <c r="B102" s="125" t="str">
        <f>D104</f>
        <v>SL.PO.RZ.2</v>
      </c>
      <c r="C102" s="126"/>
      <c r="D102" s="127" t="str">
        <f>D105</f>
        <v>Incident Reaktionszeit (P2)</v>
      </c>
      <c r="E102" s="128"/>
    </row>
    <row r="103" spans="2:5" ht="6" customHeight="1" x14ac:dyDescent="0.25">
      <c r="B103" s="155"/>
      <c r="C103" s="156"/>
      <c r="D103" s="157"/>
      <c r="E103" s="158"/>
    </row>
    <row r="104" spans="2:5" x14ac:dyDescent="0.25">
      <c r="B104" s="137" t="s">
        <v>127</v>
      </c>
      <c r="C104" s="138"/>
      <c r="D104" s="139" t="s">
        <v>46</v>
      </c>
      <c r="E104" s="140"/>
    </row>
    <row r="105" spans="2:5" x14ac:dyDescent="0.25">
      <c r="B105" s="137" t="s">
        <v>128</v>
      </c>
      <c r="C105" s="138"/>
      <c r="D105" s="144" t="s">
        <v>142</v>
      </c>
      <c r="E105" s="140"/>
    </row>
    <row r="106" spans="2:5" ht="64.5" customHeight="1" x14ac:dyDescent="0.25">
      <c r="B106" s="137" t="s">
        <v>227</v>
      </c>
      <c r="C106" s="138"/>
      <c r="D106" s="162" t="s">
        <v>268</v>
      </c>
      <c r="E106" s="140"/>
    </row>
    <row r="107" spans="2:5" x14ac:dyDescent="0.25">
      <c r="B107" s="137" t="s">
        <v>36</v>
      </c>
      <c r="C107" s="138"/>
      <c r="D107" s="163" t="str">
        <f>'Service Level Klassen'!D7</f>
        <v>30 Minuten</v>
      </c>
      <c r="E107" s="140"/>
    </row>
    <row r="108" spans="2:5" ht="28.5" x14ac:dyDescent="0.25">
      <c r="B108" s="137" t="s">
        <v>229</v>
      </c>
      <c r="C108" s="138"/>
      <c r="D108" s="144" t="s">
        <v>135</v>
      </c>
      <c r="E108" s="140"/>
    </row>
    <row r="109" spans="2:5" x14ac:dyDescent="0.25">
      <c r="B109" s="137" t="s">
        <v>230</v>
      </c>
      <c r="C109" s="138"/>
      <c r="D109" s="163" t="s">
        <v>231</v>
      </c>
      <c r="E109" s="140"/>
    </row>
    <row r="110" spans="2:5" ht="15" x14ac:dyDescent="0.25">
      <c r="B110" s="137" t="s">
        <v>232</v>
      </c>
      <c r="C110" s="138"/>
      <c r="D110" s="163" t="s">
        <v>264</v>
      </c>
      <c r="E110" s="140"/>
    </row>
    <row r="111" spans="2:5" x14ac:dyDescent="0.25">
      <c r="B111" s="137" t="s">
        <v>234</v>
      </c>
      <c r="C111" s="138"/>
      <c r="D111" s="164">
        <f>'Service Level Klassen'!E7</f>
        <v>0.99</v>
      </c>
      <c r="E111" s="146"/>
    </row>
    <row r="112" spans="2:5" ht="72" customHeight="1" x14ac:dyDescent="0.25">
      <c r="B112" s="137" t="s">
        <v>235</v>
      </c>
      <c r="C112" s="138"/>
      <c r="D112" s="165" t="s">
        <v>269</v>
      </c>
      <c r="E112" s="140"/>
    </row>
    <row r="113" spans="2:5" x14ac:dyDescent="0.25">
      <c r="B113" s="137" t="s">
        <v>237</v>
      </c>
      <c r="C113" s="138"/>
      <c r="D113" s="144" t="s">
        <v>266</v>
      </c>
      <c r="E113" s="140"/>
    </row>
    <row r="114" spans="2:5" ht="71.25" x14ac:dyDescent="0.25">
      <c r="B114" s="137" t="s">
        <v>239</v>
      </c>
      <c r="C114" s="147"/>
      <c r="D114" s="163" t="s">
        <v>267</v>
      </c>
      <c r="E114" s="140"/>
    </row>
    <row r="115" spans="2:5" x14ac:dyDescent="0.25">
      <c r="B115" s="137" t="s">
        <v>241</v>
      </c>
      <c r="C115" s="138"/>
      <c r="D115" s="163" t="s">
        <v>231</v>
      </c>
      <c r="E115" s="140"/>
    </row>
    <row r="116" spans="2:5" x14ac:dyDescent="0.25">
      <c r="B116" s="137" t="s">
        <v>242</v>
      </c>
      <c r="C116" s="138"/>
      <c r="D116" s="144" t="s">
        <v>266</v>
      </c>
      <c r="E116" s="140"/>
    </row>
    <row r="117" spans="2:5" x14ac:dyDescent="0.25">
      <c r="B117" s="137" t="s">
        <v>244</v>
      </c>
      <c r="C117" s="138"/>
      <c r="D117" s="163" t="s">
        <v>75</v>
      </c>
      <c r="E117" s="140"/>
    </row>
    <row r="118" spans="2:5" ht="28.5" x14ac:dyDescent="0.25">
      <c r="B118" s="137" t="s">
        <v>245</v>
      </c>
      <c r="C118" s="138"/>
      <c r="D118" s="163" t="s">
        <v>75</v>
      </c>
      <c r="E118" s="140"/>
    </row>
    <row r="119" spans="2:5" ht="6" customHeight="1" x14ac:dyDescent="0.25">
      <c r="B119" s="148"/>
      <c r="C119" s="149"/>
      <c r="D119" s="150"/>
      <c r="E119" s="151"/>
    </row>
    <row r="121" spans="2:5" ht="15" x14ac:dyDescent="0.25">
      <c r="B121" s="125" t="str">
        <f>D123</f>
        <v>SL.PO.RZ.3</v>
      </c>
      <c r="C121" s="126"/>
      <c r="D121" s="127" t="str">
        <f>D124</f>
        <v>Incident Reaktionszeit (P3)</v>
      </c>
      <c r="E121" s="128"/>
    </row>
    <row r="122" spans="2:5" ht="6" customHeight="1" x14ac:dyDescent="0.25">
      <c r="B122" s="155"/>
      <c r="C122" s="156"/>
      <c r="D122" s="157"/>
      <c r="E122" s="158"/>
    </row>
    <row r="123" spans="2:5" x14ac:dyDescent="0.25">
      <c r="B123" s="137" t="s">
        <v>127</v>
      </c>
      <c r="C123" s="138"/>
      <c r="D123" s="139" t="s">
        <v>49</v>
      </c>
      <c r="E123" s="140"/>
    </row>
    <row r="124" spans="2:5" x14ac:dyDescent="0.25">
      <c r="B124" s="137" t="s">
        <v>128</v>
      </c>
      <c r="C124" s="138"/>
      <c r="D124" s="144" t="s">
        <v>143</v>
      </c>
      <c r="E124" s="140"/>
    </row>
    <row r="125" spans="2:5" ht="70.5" customHeight="1" x14ac:dyDescent="0.25">
      <c r="B125" s="137" t="s">
        <v>227</v>
      </c>
      <c r="C125" s="138"/>
      <c r="D125" s="162" t="s">
        <v>270</v>
      </c>
      <c r="E125" s="140"/>
    </row>
    <row r="126" spans="2:5" x14ac:dyDescent="0.25">
      <c r="B126" s="137" t="s">
        <v>36</v>
      </c>
      <c r="C126" s="138"/>
      <c r="D126" s="163" t="str">
        <f>'Service Level Klassen'!D8</f>
        <v>60 Minuten</v>
      </c>
      <c r="E126" s="140"/>
    </row>
    <row r="127" spans="2:5" ht="28.5" x14ac:dyDescent="0.25">
      <c r="B127" s="137" t="s">
        <v>229</v>
      </c>
      <c r="C127" s="138"/>
      <c r="D127" s="144" t="s">
        <v>135</v>
      </c>
      <c r="E127" s="140"/>
    </row>
    <row r="128" spans="2:5" x14ac:dyDescent="0.25">
      <c r="B128" s="137" t="s">
        <v>230</v>
      </c>
      <c r="C128" s="138"/>
      <c r="D128" s="163" t="s">
        <v>231</v>
      </c>
      <c r="E128" s="140"/>
    </row>
    <row r="129" spans="2:5" ht="15" x14ac:dyDescent="0.25">
      <c r="B129" s="137" t="s">
        <v>232</v>
      </c>
      <c r="C129" s="138"/>
      <c r="D129" s="163" t="s">
        <v>264</v>
      </c>
      <c r="E129" s="140"/>
    </row>
    <row r="130" spans="2:5" x14ac:dyDescent="0.25">
      <c r="B130" s="137" t="s">
        <v>234</v>
      </c>
      <c r="C130" s="138"/>
      <c r="D130" s="164">
        <f>'Service Level Klassen'!E8</f>
        <v>0.95</v>
      </c>
      <c r="E130" s="146"/>
    </row>
    <row r="131" spans="2:5" ht="72" customHeight="1" x14ac:dyDescent="0.25">
      <c r="B131" s="137" t="s">
        <v>235</v>
      </c>
      <c r="C131" s="138"/>
      <c r="D131" s="165" t="s">
        <v>271</v>
      </c>
      <c r="E131" s="140"/>
    </row>
    <row r="132" spans="2:5" x14ac:dyDescent="0.25">
      <c r="B132" s="137" t="s">
        <v>237</v>
      </c>
      <c r="C132" s="138"/>
      <c r="D132" s="144" t="s">
        <v>266</v>
      </c>
      <c r="E132" s="140"/>
    </row>
    <row r="133" spans="2:5" ht="71.25" x14ac:dyDescent="0.25">
      <c r="B133" s="137" t="s">
        <v>239</v>
      </c>
      <c r="C133" s="147"/>
      <c r="D133" s="163" t="s">
        <v>267</v>
      </c>
      <c r="E133" s="140"/>
    </row>
    <row r="134" spans="2:5" x14ac:dyDescent="0.25">
      <c r="B134" s="137" t="s">
        <v>241</v>
      </c>
      <c r="C134" s="138"/>
      <c r="D134" s="163" t="s">
        <v>231</v>
      </c>
      <c r="E134" s="140"/>
    </row>
    <row r="135" spans="2:5" x14ac:dyDescent="0.25">
      <c r="B135" s="137" t="s">
        <v>242</v>
      </c>
      <c r="C135" s="138"/>
      <c r="D135" s="144" t="s">
        <v>266</v>
      </c>
      <c r="E135" s="140"/>
    </row>
    <row r="136" spans="2:5" x14ac:dyDescent="0.25">
      <c r="B136" s="137" t="s">
        <v>244</v>
      </c>
      <c r="C136" s="138"/>
      <c r="D136" s="163" t="s">
        <v>75</v>
      </c>
      <c r="E136" s="140"/>
    </row>
    <row r="137" spans="2:5" ht="28.5" x14ac:dyDescent="0.25">
      <c r="B137" s="137" t="s">
        <v>245</v>
      </c>
      <c r="C137" s="138"/>
      <c r="D137" s="163" t="s">
        <v>75</v>
      </c>
      <c r="E137" s="140"/>
    </row>
    <row r="138" spans="2:5" ht="6" customHeight="1" x14ac:dyDescent="0.25">
      <c r="B138" s="148"/>
      <c r="C138" s="149"/>
      <c r="D138" s="150"/>
      <c r="E138" s="151"/>
    </row>
    <row r="140" spans="2:5" ht="15" x14ac:dyDescent="0.25">
      <c r="B140" s="125" t="str">
        <f>D142</f>
        <v>SL.PO.RZ.4</v>
      </c>
      <c r="C140" s="126"/>
      <c r="D140" s="127" t="str">
        <f>D143</f>
        <v>Incident Reaktionszeit (P4)</v>
      </c>
      <c r="E140" s="128"/>
    </row>
    <row r="141" spans="2:5" ht="6" customHeight="1" x14ac:dyDescent="0.25">
      <c r="B141" s="155"/>
      <c r="C141" s="156"/>
      <c r="D141" s="157"/>
      <c r="E141" s="158"/>
    </row>
    <row r="142" spans="2:5" x14ac:dyDescent="0.25">
      <c r="B142" s="137" t="s">
        <v>127</v>
      </c>
      <c r="C142" s="138"/>
      <c r="D142" s="139" t="s">
        <v>52</v>
      </c>
      <c r="E142" s="140"/>
    </row>
    <row r="143" spans="2:5" x14ac:dyDescent="0.25">
      <c r="B143" s="137" t="s">
        <v>128</v>
      </c>
      <c r="C143" s="138"/>
      <c r="D143" s="144" t="s">
        <v>144</v>
      </c>
      <c r="E143" s="140"/>
    </row>
    <row r="144" spans="2:5" ht="73.349999999999994" customHeight="1" x14ac:dyDescent="0.25">
      <c r="B144" s="137" t="s">
        <v>227</v>
      </c>
      <c r="C144" s="138"/>
      <c r="D144" s="162" t="s">
        <v>272</v>
      </c>
      <c r="E144" s="140"/>
    </row>
    <row r="145" spans="2:5" x14ac:dyDescent="0.25">
      <c r="B145" s="137" t="s">
        <v>36</v>
      </c>
      <c r="C145" s="138"/>
      <c r="D145" s="163" t="str">
        <f>'Service Level Klassen'!D9</f>
        <v xml:space="preserve"> 240 Minuten</v>
      </c>
      <c r="E145" s="140"/>
    </row>
    <row r="146" spans="2:5" ht="28.5" x14ac:dyDescent="0.25">
      <c r="B146" s="137" t="s">
        <v>273</v>
      </c>
      <c r="C146" s="138"/>
      <c r="D146" s="144" t="s">
        <v>135</v>
      </c>
      <c r="E146" s="140"/>
    </row>
    <row r="147" spans="2:5" x14ac:dyDescent="0.25">
      <c r="B147" s="137" t="s">
        <v>230</v>
      </c>
      <c r="C147" s="138"/>
      <c r="D147" s="163" t="s">
        <v>231</v>
      </c>
      <c r="E147" s="140"/>
    </row>
    <row r="148" spans="2:5" ht="15" x14ac:dyDescent="0.25">
      <c r="B148" s="137" t="s">
        <v>232</v>
      </c>
      <c r="C148" s="138"/>
      <c r="D148" s="163" t="s">
        <v>264</v>
      </c>
      <c r="E148" s="140"/>
    </row>
    <row r="149" spans="2:5" x14ac:dyDescent="0.25">
      <c r="B149" s="137" t="s">
        <v>234</v>
      </c>
      <c r="C149" s="138"/>
      <c r="D149" s="164">
        <f>'Service Level Klassen'!E9</f>
        <v>0.95</v>
      </c>
      <c r="E149" s="146"/>
    </row>
    <row r="150" spans="2:5" ht="72" customHeight="1" x14ac:dyDescent="0.25">
      <c r="B150" s="137" t="s">
        <v>235</v>
      </c>
      <c r="C150" s="138"/>
      <c r="D150" s="165" t="s">
        <v>274</v>
      </c>
      <c r="E150" s="140"/>
    </row>
    <row r="151" spans="2:5" x14ac:dyDescent="0.25">
      <c r="B151" s="137" t="s">
        <v>237</v>
      </c>
      <c r="C151" s="138"/>
      <c r="D151" s="144" t="s">
        <v>266</v>
      </c>
      <c r="E151" s="140"/>
    </row>
    <row r="152" spans="2:5" ht="71.25" x14ac:dyDescent="0.25">
      <c r="B152" s="137" t="s">
        <v>239</v>
      </c>
      <c r="C152" s="147"/>
      <c r="D152" s="163" t="s">
        <v>267</v>
      </c>
      <c r="E152" s="140"/>
    </row>
    <row r="153" spans="2:5" x14ac:dyDescent="0.25">
      <c r="B153" s="137" t="s">
        <v>241</v>
      </c>
      <c r="C153" s="138"/>
      <c r="D153" s="163" t="s">
        <v>231</v>
      </c>
      <c r="E153" s="140"/>
    </row>
    <row r="154" spans="2:5" x14ac:dyDescent="0.25">
      <c r="B154" s="137" t="s">
        <v>242</v>
      </c>
      <c r="C154" s="138"/>
      <c r="D154" s="144" t="s">
        <v>266</v>
      </c>
      <c r="E154" s="140"/>
    </row>
    <row r="155" spans="2:5" x14ac:dyDescent="0.25">
      <c r="B155" s="137" t="s">
        <v>244</v>
      </c>
      <c r="C155" s="138"/>
      <c r="D155" s="163" t="s">
        <v>75</v>
      </c>
      <c r="E155" s="140"/>
    </row>
    <row r="156" spans="2:5" ht="28.5" x14ac:dyDescent="0.25">
      <c r="B156" s="137" t="s">
        <v>245</v>
      </c>
      <c r="C156" s="138"/>
      <c r="D156" s="163" t="s">
        <v>75</v>
      </c>
      <c r="E156" s="140"/>
    </row>
    <row r="157" spans="2:5" ht="6" customHeight="1" x14ac:dyDescent="0.25">
      <c r="B157" s="148"/>
      <c r="C157" s="149"/>
      <c r="D157" s="150"/>
      <c r="E157" s="151"/>
    </row>
    <row r="159" spans="2:5" ht="15" x14ac:dyDescent="0.25">
      <c r="B159" s="125" t="str">
        <f>D161</f>
        <v>SL.PO.LZ.1</v>
      </c>
      <c r="C159" s="126"/>
      <c r="D159" s="127" t="str">
        <f>D162</f>
        <v>Incident Lösungszeit (P1)</v>
      </c>
      <c r="E159" s="128"/>
    </row>
    <row r="160" spans="2:5" ht="6" customHeight="1" x14ac:dyDescent="0.25">
      <c r="B160" s="155"/>
      <c r="C160" s="156"/>
      <c r="D160" s="157"/>
      <c r="E160" s="158"/>
    </row>
    <row r="161" spans="2:5" x14ac:dyDescent="0.25">
      <c r="B161" s="137" t="s">
        <v>127</v>
      </c>
      <c r="C161" s="138"/>
      <c r="D161" s="139" t="s">
        <v>55</v>
      </c>
      <c r="E161" s="140"/>
    </row>
    <row r="162" spans="2:5" x14ac:dyDescent="0.25">
      <c r="B162" s="137" t="s">
        <v>128</v>
      </c>
      <c r="C162" s="138"/>
      <c r="D162" s="144" t="s">
        <v>145</v>
      </c>
      <c r="E162" s="140"/>
    </row>
    <row r="163" spans="2:5" ht="171.75" x14ac:dyDescent="0.25">
      <c r="B163" s="137" t="s">
        <v>227</v>
      </c>
      <c r="C163" s="138"/>
      <c r="D163" s="143" t="s">
        <v>275</v>
      </c>
      <c r="E163" s="140"/>
    </row>
    <row r="164" spans="2:5" x14ac:dyDescent="0.25">
      <c r="B164" s="137" t="s">
        <v>36</v>
      </c>
      <c r="C164" s="138"/>
      <c r="D164" s="166" t="str">
        <f>'Service Level Klassen'!D11</f>
        <v>4 Stunden</v>
      </c>
      <c r="E164" s="140"/>
    </row>
    <row r="165" spans="2:5" ht="28.5" x14ac:dyDescent="0.25">
      <c r="B165" s="137" t="s">
        <v>273</v>
      </c>
      <c r="C165" s="138"/>
      <c r="D165" s="144" t="s">
        <v>135</v>
      </c>
      <c r="E165" s="140"/>
    </row>
    <row r="166" spans="2:5" x14ac:dyDescent="0.25">
      <c r="B166" s="137" t="s">
        <v>230</v>
      </c>
      <c r="C166" s="138"/>
      <c r="D166" s="144" t="s">
        <v>231</v>
      </c>
      <c r="E166" s="140"/>
    </row>
    <row r="167" spans="2:5" ht="15" x14ac:dyDescent="0.25">
      <c r="B167" s="137" t="s">
        <v>232</v>
      </c>
      <c r="C167" s="138"/>
      <c r="D167" s="163" t="s">
        <v>264</v>
      </c>
      <c r="E167" s="140"/>
    </row>
    <row r="168" spans="2:5" x14ac:dyDescent="0.25">
      <c r="B168" s="137" t="s">
        <v>234</v>
      </c>
      <c r="C168" s="138"/>
      <c r="D168" s="167">
        <f>'Service Level Klassen'!E11</f>
        <v>0.99</v>
      </c>
      <c r="E168" s="146"/>
    </row>
    <row r="169" spans="2:5" ht="85.5" x14ac:dyDescent="0.25">
      <c r="B169" s="137" t="s">
        <v>235</v>
      </c>
      <c r="C169" s="138"/>
      <c r="D169" s="144" t="s">
        <v>276</v>
      </c>
      <c r="E169" s="140"/>
    </row>
    <row r="170" spans="2:5" x14ac:dyDescent="0.25">
      <c r="B170" s="137" t="s">
        <v>237</v>
      </c>
      <c r="C170" s="138"/>
      <c r="D170" s="144" t="s">
        <v>238</v>
      </c>
      <c r="E170" s="140"/>
    </row>
    <row r="171" spans="2:5" x14ac:dyDescent="0.25">
      <c r="B171" s="137" t="s">
        <v>239</v>
      </c>
      <c r="C171" s="147"/>
      <c r="D171" s="144" t="s">
        <v>240</v>
      </c>
      <c r="E171" s="140"/>
    </row>
    <row r="172" spans="2:5" x14ac:dyDescent="0.25">
      <c r="B172" s="137" t="s">
        <v>241</v>
      </c>
      <c r="C172" s="138"/>
      <c r="D172" s="144" t="s">
        <v>231</v>
      </c>
      <c r="E172" s="140"/>
    </row>
    <row r="173" spans="2:5" x14ac:dyDescent="0.25">
      <c r="B173" s="137" t="s">
        <v>242</v>
      </c>
      <c r="C173" s="138"/>
      <c r="D173" s="144" t="s">
        <v>238</v>
      </c>
      <c r="E173" s="140"/>
    </row>
    <row r="174" spans="2:5" x14ac:dyDescent="0.25">
      <c r="B174" s="137" t="s">
        <v>244</v>
      </c>
      <c r="C174" s="138"/>
      <c r="D174" s="144" t="s">
        <v>75</v>
      </c>
      <c r="E174" s="140"/>
    </row>
    <row r="175" spans="2:5" ht="28.5" x14ac:dyDescent="0.25">
      <c r="B175" s="137" t="s">
        <v>245</v>
      </c>
      <c r="C175" s="138"/>
      <c r="D175" s="144" t="s">
        <v>75</v>
      </c>
      <c r="E175" s="140"/>
    </row>
    <row r="176" spans="2:5" ht="6" customHeight="1" x14ac:dyDescent="0.25">
      <c r="B176" s="148"/>
      <c r="C176" s="149"/>
      <c r="D176" s="150"/>
      <c r="E176" s="151"/>
    </row>
    <row r="178" spans="2:5" ht="15" x14ac:dyDescent="0.25">
      <c r="B178" s="125" t="str">
        <f>D180</f>
        <v>SL.PO.LZ.2</v>
      </c>
      <c r="C178" s="126"/>
      <c r="D178" s="127" t="str">
        <f>D181</f>
        <v>Incident Lösungszeit (P2)</v>
      </c>
      <c r="E178" s="128"/>
    </row>
    <row r="179" spans="2:5" ht="6" customHeight="1" x14ac:dyDescent="0.25">
      <c r="B179" s="155"/>
      <c r="C179" s="156"/>
      <c r="D179" s="157"/>
      <c r="E179" s="158"/>
    </row>
    <row r="180" spans="2:5" x14ac:dyDescent="0.25">
      <c r="B180" s="137" t="s">
        <v>127</v>
      </c>
      <c r="C180" s="138"/>
      <c r="D180" s="139" t="s">
        <v>59</v>
      </c>
      <c r="E180" s="140"/>
    </row>
    <row r="181" spans="2:5" x14ac:dyDescent="0.25">
      <c r="B181" s="137" t="s">
        <v>128</v>
      </c>
      <c r="C181" s="138"/>
      <c r="D181" s="144" t="s">
        <v>146</v>
      </c>
      <c r="E181" s="140"/>
    </row>
    <row r="182" spans="2:5" ht="171.75" x14ac:dyDescent="0.25">
      <c r="B182" s="137" t="s">
        <v>227</v>
      </c>
      <c r="C182" s="138"/>
      <c r="D182" s="144" t="s">
        <v>277</v>
      </c>
      <c r="E182" s="140"/>
    </row>
    <row r="183" spans="2:5" x14ac:dyDescent="0.25">
      <c r="B183" s="137" t="s">
        <v>36</v>
      </c>
      <c r="C183" s="138"/>
      <c r="D183" s="166" t="str">
        <f>'Service Level Klassen'!D12</f>
        <v>8 Stunden</v>
      </c>
      <c r="E183" s="140"/>
    </row>
    <row r="184" spans="2:5" ht="28.5" x14ac:dyDescent="0.25">
      <c r="B184" s="137" t="s">
        <v>273</v>
      </c>
      <c r="C184" s="138"/>
      <c r="D184" s="144" t="s">
        <v>135</v>
      </c>
      <c r="E184" s="140"/>
    </row>
    <row r="185" spans="2:5" x14ac:dyDescent="0.25">
      <c r="B185" s="137" t="s">
        <v>230</v>
      </c>
      <c r="C185" s="138"/>
      <c r="D185" s="144" t="s">
        <v>231</v>
      </c>
      <c r="E185" s="140"/>
    </row>
    <row r="186" spans="2:5" ht="15" x14ac:dyDescent="0.25">
      <c r="B186" s="137" t="s">
        <v>232</v>
      </c>
      <c r="C186" s="138"/>
      <c r="D186" s="163" t="s">
        <v>264</v>
      </c>
      <c r="E186" s="140"/>
    </row>
    <row r="187" spans="2:5" x14ac:dyDescent="0.25">
      <c r="B187" s="137" t="s">
        <v>234</v>
      </c>
      <c r="C187" s="138"/>
      <c r="D187" s="167">
        <f>'Service Level Klassen'!E12</f>
        <v>0.99</v>
      </c>
      <c r="E187" s="146"/>
    </row>
    <row r="188" spans="2:5" ht="85.5" x14ac:dyDescent="0.25">
      <c r="B188" s="137" t="s">
        <v>235</v>
      </c>
      <c r="C188" s="138"/>
      <c r="D188" s="144" t="s">
        <v>278</v>
      </c>
      <c r="E188" s="140"/>
    </row>
    <row r="189" spans="2:5" x14ac:dyDescent="0.25">
      <c r="B189" s="137" t="s">
        <v>237</v>
      </c>
      <c r="C189" s="138"/>
      <c r="D189" s="144" t="s">
        <v>238</v>
      </c>
      <c r="E189" s="140"/>
    </row>
    <row r="190" spans="2:5" x14ac:dyDescent="0.25">
      <c r="B190" s="137" t="s">
        <v>239</v>
      </c>
      <c r="C190" s="147"/>
      <c r="D190" s="144" t="s">
        <v>240</v>
      </c>
      <c r="E190" s="140"/>
    </row>
    <row r="191" spans="2:5" x14ac:dyDescent="0.25">
      <c r="B191" s="137" t="s">
        <v>241</v>
      </c>
      <c r="C191" s="138"/>
      <c r="D191" s="144" t="s">
        <v>231</v>
      </c>
      <c r="E191" s="140"/>
    </row>
    <row r="192" spans="2:5" x14ac:dyDescent="0.25">
      <c r="B192" s="137" t="s">
        <v>242</v>
      </c>
      <c r="C192" s="138"/>
      <c r="D192" s="144" t="s">
        <v>238</v>
      </c>
      <c r="E192" s="140"/>
    </row>
    <row r="193" spans="2:5" x14ac:dyDescent="0.25">
      <c r="B193" s="137" t="s">
        <v>244</v>
      </c>
      <c r="C193" s="138"/>
      <c r="D193" s="144" t="s">
        <v>75</v>
      </c>
      <c r="E193" s="140"/>
    </row>
    <row r="194" spans="2:5" ht="28.5" x14ac:dyDescent="0.25">
      <c r="B194" s="137" t="s">
        <v>245</v>
      </c>
      <c r="C194" s="138"/>
      <c r="D194" s="144" t="s">
        <v>75</v>
      </c>
      <c r="E194" s="140"/>
    </row>
    <row r="195" spans="2:5" ht="6" customHeight="1" x14ac:dyDescent="0.25">
      <c r="B195" s="148"/>
      <c r="C195" s="149"/>
      <c r="D195" s="150"/>
      <c r="E195" s="151"/>
    </row>
    <row r="197" spans="2:5" ht="15" x14ac:dyDescent="0.25">
      <c r="B197" s="125" t="str">
        <f>D199</f>
        <v>SL.PO.LZ.3</v>
      </c>
      <c r="C197" s="126"/>
      <c r="D197" s="127" t="str">
        <f>D200</f>
        <v>Incident Lösungszeit (P3)</v>
      </c>
      <c r="E197" s="128"/>
    </row>
    <row r="198" spans="2:5" ht="6" customHeight="1" x14ac:dyDescent="0.25">
      <c r="B198" s="155"/>
      <c r="C198" s="156"/>
      <c r="D198" s="157"/>
      <c r="E198" s="158"/>
    </row>
    <row r="199" spans="2:5" x14ac:dyDescent="0.25">
      <c r="B199" s="137" t="s">
        <v>127</v>
      </c>
      <c r="C199" s="138"/>
      <c r="D199" s="139" t="s">
        <v>62</v>
      </c>
      <c r="E199" s="140"/>
    </row>
    <row r="200" spans="2:5" x14ac:dyDescent="0.25">
      <c r="B200" s="137" t="s">
        <v>128</v>
      </c>
      <c r="C200" s="138"/>
      <c r="D200" s="144" t="s">
        <v>61</v>
      </c>
      <c r="E200" s="140"/>
    </row>
    <row r="201" spans="2:5" ht="171.75" x14ac:dyDescent="0.25">
      <c r="B201" s="137" t="s">
        <v>227</v>
      </c>
      <c r="C201" s="138"/>
      <c r="D201" s="144" t="s">
        <v>279</v>
      </c>
      <c r="E201" s="140"/>
    </row>
    <row r="202" spans="2:5" x14ac:dyDescent="0.25">
      <c r="B202" s="137" t="s">
        <v>36</v>
      </c>
      <c r="C202" s="138"/>
      <c r="D202" s="166" t="str">
        <f>'Service Level Klassen'!D13</f>
        <v>48 Stunden</v>
      </c>
      <c r="E202" s="140"/>
    </row>
    <row r="203" spans="2:5" ht="28.5" x14ac:dyDescent="0.25">
      <c r="B203" s="137" t="s">
        <v>273</v>
      </c>
      <c r="C203" s="138"/>
      <c r="D203" s="144" t="s">
        <v>135</v>
      </c>
      <c r="E203" s="140"/>
    </row>
    <row r="204" spans="2:5" x14ac:dyDescent="0.25">
      <c r="B204" s="137" t="s">
        <v>230</v>
      </c>
      <c r="C204" s="138"/>
      <c r="D204" s="144" t="s">
        <v>231</v>
      </c>
      <c r="E204" s="140"/>
    </row>
    <row r="205" spans="2:5" ht="15" x14ac:dyDescent="0.25">
      <c r="B205" s="137" t="s">
        <v>232</v>
      </c>
      <c r="C205" s="138"/>
      <c r="D205" s="163" t="s">
        <v>264</v>
      </c>
      <c r="E205" s="140"/>
    </row>
    <row r="206" spans="2:5" x14ac:dyDescent="0.25">
      <c r="B206" s="137" t="s">
        <v>234</v>
      </c>
      <c r="C206" s="138"/>
      <c r="D206" s="167">
        <f>'Service Level Klassen'!E13</f>
        <v>0.95</v>
      </c>
      <c r="E206" s="146"/>
    </row>
    <row r="207" spans="2:5" ht="85.5" x14ac:dyDescent="0.25">
      <c r="B207" s="137" t="s">
        <v>235</v>
      </c>
      <c r="C207" s="138"/>
      <c r="D207" s="144" t="s">
        <v>280</v>
      </c>
      <c r="E207" s="140"/>
    </row>
    <row r="208" spans="2:5" x14ac:dyDescent="0.25">
      <c r="B208" s="137" t="s">
        <v>237</v>
      </c>
      <c r="C208" s="138"/>
      <c r="D208" s="144" t="s">
        <v>238</v>
      </c>
      <c r="E208" s="140"/>
    </row>
    <row r="209" spans="2:5" x14ac:dyDescent="0.25">
      <c r="B209" s="137" t="s">
        <v>239</v>
      </c>
      <c r="C209" s="147"/>
      <c r="D209" s="144" t="s">
        <v>240</v>
      </c>
      <c r="E209" s="140"/>
    </row>
    <row r="210" spans="2:5" x14ac:dyDescent="0.25">
      <c r="B210" s="137" t="s">
        <v>241</v>
      </c>
      <c r="C210" s="138"/>
      <c r="D210" s="144" t="s">
        <v>231</v>
      </c>
      <c r="E210" s="140"/>
    </row>
    <row r="211" spans="2:5" x14ac:dyDescent="0.25">
      <c r="B211" s="137" t="s">
        <v>242</v>
      </c>
      <c r="C211" s="138"/>
      <c r="D211" s="144" t="s">
        <v>238</v>
      </c>
      <c r="E211" s="140"/>
    </row>
    <row r="212" spans="2:5" x14ac:dyDescent="0.25">
      <c r="B212" s="137" t="s">
        <v>244</v>
      </c>
      <c r="C212" s="138"/>
      <c r="D212" s="144" t="s">
        <v>75</v>
      </c>
      <c r="E212" s="140"/>
    </row>
    <row r="213" spans="2:5" ht="28.5" x14ac:dyDescent="0.25">
      <c r="B213" s="137" t="s">
        <v>245</v>
      </c>
      <c r="C213" s="138"/>
      <c r="D213" s="144" t="s">
        <v>75</v>
      </c>
      <c r="E213" s="140"/>
    </row>
    <row r="214" spans="2:5" ht="6" customHeight="1" x14ac:dyDescent="0.25">
      <c r="B214" s="148"/>
      <c r="C214" s="149"/>
      <c r="D214" s="150"/>
      <c r="E214" s="151"/>
    </row>
    <row r="216" spans="2:5" ht="15" x14ac:dyDescent="0.25">
      <c r="B216" s="125" t="str">
        <f>D218</f>
        <v>SL.PO.LZ.4</v>
      </c>
      <c r="C216" s="126"/>
      <c r="D216" s="127" t="str">
        <f>D219</f>
        <v>Incident Lösungszeit (P4)</v>
      </c>
      <c r="E216" s="128"/>
    </row>
    <row r="217" spans="2:5" ht="6" customHeight="1" x14ac:dyDescent="0.25">
      <c r="B217" s="155"/>
      <c r="C217" s="156"/>
      <c r="D217" s="157"/>
      <c r="E217" s="158"/>
    </row>
    <row r="218" spans="2:5" x14ac:dyDescent="0.25">
      <c r="B218" s="137" t="s">
        <v>127</v>
      </c>
      <c r="C218" s="138"/>
      <c r="D218" s="139" t="s">
        <v>65</v>
      </c>
      <c r="E218" s="140"/>
    </row>
    <row r="219" spans="2:5" x14ac:dyDescent="0.25">
      <c r="B219" s="137" t="s">
        <v>128</v>
      </c>
      <c r="C219" s="138"/>
      <c r="D219" s="144" t="s">
        <v>64</v>
      </c>
      <c r="E219" s="140"/>
    </row>
    <row r="220" spans="2:5" ht="171.75" x14ac:dyDescent="0.25">
      <c r="B220" s="137" t="s">
        <v>227</v>
      </c>
      <c r="C220" s="138"/>
      <c r="D220" s="144" t="s">
        <v>281</v>
      </c>
      <c r="E220" s="140"/>
    </row>
    <row r="221" spans="2:5" x14ac:dyDescent="0.25">
      <c r="B221" s="137" t="s">
        <v>36</v>
      </c>
      <c r="C221" s="138"/>
      <c r="D221" s="166" t="str">
        <f>'Service Level Klassen'!D14</f>
        <v>96 Stunden</v>
      </c>
      <c r="E221" s="140"/>
    </row>
    <row r="222" spans="2:5" ht="28.5" x14ac:dyDescent="0.25">
      <c r="B222" s="137" t="s">
        <v>273</v>
      </c>
      <c r="C222" s="138"/>
      <c r="D222" s="144" t="s">
        <v>135</v>
      </c>
      <c r="E222" s="140"/>
    </row>
    <row r="223" spans="2:5" x14ac:dyDescent="0.25">
      <c r="B223" s="137" t="s">
        <v>230</v>
      </c>
      <c r="C223" s="138"/>
      <c r="D223" s="144" t="s">
        <v>231</v>
      </c>
      <c r="E223" s="140"/>
    </row>
    <row r="224" spans="2:5" ht="15" x14ac:dyDescent="0.25">
      <c r="B224" s="137" t="s">
        <v>232</v>
      </c>
      <c r="C224" s="138"/>
      <c r="D224" s="163" t="s">
        <v>264</v>
      </c>
      <c r="E224" s="140"/>
    </row>
    <row r="225" spans="2:5" x14ac:dyDescent="0.25">
      <c r="B225" s="137" t="s">
        <v>234</v>
      </c>
      <c r="C225" s="138"/>
      <c r="D225" s="167">
        <f>'Service Level Klassen'!E14</f>
        <v>0.95</v>
      </c>
      <c r="E225" s="146"/>
    </row>
    <row r="226" spans="2:5" ht="85.5" x14ac:dyDescent="0.25">
      <c r="B226" s="137" t="s">
        <v>235</v>
      </c>
      <c r="C226" s="138"/>
      <c r="D226" s="144" t="s">
        <v>282</v>
      </c>
      <c r="E226" s="140"/>
    </row>
    <row r="227" spans="2:5" x14ac:dyDescent="0.25">
      <c r="B227" s="137" t="s">
        <v>237</v>
      </c>
      <c r="C227" s="138"/>
      <c r="D227" s="144" t="s">
        <v>238</v>
      </c>
      <c r="E227" s="140"/>
    </row>
    <row r="228" spans="2:5" x14ac:dyDescent="0.25">
      <c r="B228" s="137" t="s">
        <v>239</v>
      </c>
      <c r="C228" s="147"/>
      <c r="D228" s="144" t="s">
        <v>240</v>
      </c>
      <c r="E228" s="140"/>
    </row>
    <row r="229" spans="2:5" x14ac:dyDescent="0.25">
      <c r="B229" s="137" t="s">
        <v>241</v>
      </c>
      <c r="C229" s="138"/>
      <c r="D229" s="144" t="s">
        <v>231</v>
      </c>
      <c r="E229" s="140"/>
    </row>
    <row r="230" spans="2:5" x14ac:dyDescent="0.25">
      <c r="B230" s="137" t="s">
        <v>242</v>
      </c>
      <c r="C230" s="138"/>
      <c r="D230" s="144" t="s">
        <v>238</v>
      </c>
      <c r="E230" s="140"/>
    </row>
    <row r="231" spans="2:5" x14ac:dyDescent="0.25">
      <c r="B231" s="137" t="s">
        <v>244</v>
      </c>
      <c r="C231" s="138"/>
      <c r="D231" s="144" t="s">
        <v>75</v>
      </c>
      <c r="E231" s="140"/>
    </row>
    <row r="232" spans="2:5" ht="28.5" x14ac:dyDescent="0.25">
      <c r="B232" s="137" t="s">
        <v>245</v>
      </c>
      <c r="C232" s="138"/>
      <c r="D232" s="144" t="s">
        <v>75</v>
      </c>
      <c r="E232" s="140"/>
    </row>
    <row r="233" spans="2:5" ht="6" customHeight="1" x14ac:dyDescent="0.25">
      <c r="B233" s="148"/>
      <c r="C233" s="149"/>
      <c r="D233" s="150"/>
      <c r="E233" s="151"/>
    </row>
    <row r="234" spans="2:5" ht="16.5" customHeight="1" x14ac:dyDescent="0.25"/>
    <row r="235" spans="2:5" ht="15" x14ac:dyDescent="0.25">
      <c r="B235" s="125" t="str">
        <f>D237</f>
        <v>SL.PO.IM.6</v>
      </c>
      <c r="C235" s="126"/>
      <c r="D235" s="127" t="str">
        <f>D238</f>
        <v>Ticketwiedereröffnungsquote</v>
      </c>
      <c r="E235" s="128"/>
    </row>
    <row r="236" spans="2:5" ht="6" customHeight="1" x14ac:dyDescent="0.25">
      <c r="B236" s="155"/>
      <c r="C236" s="156"/>
      <c r="D236" s="157"/>
      <c r="E236" s="158"/>
    </row>
    <row r="237" spans="2:5" x14ac:dyDescent="0.25">
      <c r="B237" s="137" t="s">
        <v>127</v>
      </c>
      <c r="C237" s="138"/>
      <c r="D237" s="168" t="s">
        <v>147</v>
      </c>
      <c r="E237" s="140"/>
    </row>
    <row r="238" spans="2:5" ht="15" x14ac:dyDescent="0.25">
      <c r="B238" s="137" t="s">
        <v>128</v>
      </c>
      <c r="C238" s="138"/>
      <c r="D238" s="169" t="s">
        <v>148</v>
      </c>
      <c r="E238" s="140"/>
    </row>
    <row r="239" spans="2:5" ht="86.25" x14ac:dyDescent="0.25">
      <c r="B239" s="137" t="s">
        <v>227</v>
      </c>
      <c r="C239" s="138"/>
      <c r="D239" s="154" t="s">
        <v>283</v>
      </c>
      <c r="E239" s="140"/>
    </row>
    <row r="240" spans="2:5" x14ac:dyDescent="0.25">
      <c r="B240" s="137" t="s">
        <v>36</v>
      </c>
      <c r="C240" s="138"/>
      <c r="D240" s="160" t="s">
        <v>149</v>
      </c>
      <c r="E240" s="140"/>
    </row>
    <row r="241" spans="2:5" ht="28.5" x14ac:dyDescent="0.25">
      <c r="B241" s="137" t="s">
        <v>273</v>
      </c>
      <c r="C241" s="138"/>
      <c r="D241" s="160" t="s">
        <v>135</v>
      </c>
      <c r="E241" s="140"/>
    </row>
    <row r="242" spans="2:5" x14ac:dyDescent="0.25">
      <c r="B242" s="137" t="s">
        <v>230</v>
      </c>
      <c r="C242" s="138"/>
      <c r="D242" s="160" t="s">
        <v>231</v>
      </c>
      <c r="E242" s="140"/>
    </row>
    <row r="243" spans="2:5" x14ac:dyDescent="0.25">
      <c r="B243" s="137" t="s">
        <v>232</v>
      </c>
      <c r="C243" s="138"/>
      <c r="D243" s="160" t="s">
        <v>284</v>
      </c>
      <c r="E243" s="140"/>
    </row>
    <row r="244" spans="2:5" x14ac:dyDescent="0.25">
      <c r="B244" s="137" t="s">
        <v>234</v>
      </c>
      <c r="C244" s="138"/>
      <c r="D244" s="170" t="s">
        <v>150</v>
      </c>
      <c r="E244" s="171"/>
    </row>
    <row r="245" spans="2:5" ht="57" x14ac:dyDescent="0.25">
      <c r="B245" s="137" t="s">
        <v>235</v>
      </c>
      <c r="C245" s="138"/>
      <c r="D245" s="160" t="s">
        <v>285</v>
      </c>
      <c r="E245" s="140"/>
    </row>
    <row r="246" spans="2:5" x14ac:dyDescent="0.25">
      <c r="B246" s="137" t="s">
        <v>237</v>
      </c>
      <c r="C246" s="138"/>
      <c r="D246" s="172" t="s">
        <v>238</v>
      </c>
      <c r="E246" s="140"/>
    </row>
    <row r="247" spans="2:5" x14ac:dyDescent="0.25">
      <c r="B247" s="137" t="s">
        <v>239</v>
      </c>
      <c r="C247" s="147"/>
      <c r="D247" s="160" t="s">
        <v>240</v>
      </c>
      <c r="E247" s="140"/>
    </row>
    <row r="248" spans="2:5" x14ac:dyDescent="0.25">
      <c r="B248" s="137" t="s">
        <v>241</v>
      </c>
      <c r="C248" s="138"/>
      <c r="D248" s="160" t="s">
        <v>231</v>
      </c>
      <c r="E248" s="140"/>
    </row>
    <row r="249" spans="2:5" x14ac:dyDescent="0.25">
      <c r="B249" s="137" t="s">
        <v>242</v>
      </c>
      <c r="C249" s="138"/>
      <c r="D249" s="172" t="s">
        <v>238</v>
      </c>
      <c r="E249" s="140"/>
    </row>
    <row r="250" spans="2:5" x14ac:dyDescent="0.25">
      <c r="B250" s="137" t="s">
        <v>244</v>
      </c>
      <c r="C250" s="138"/>
      <c r="D250" s="160" t="s">
        <v>75</v>
      </c>
      <c r="E250" s="140"/>
    </row>
    <row r="251" spans="2:5" ht="28.5" x14ac:dyDescent="0.25">
      <c r="B251" s="137" t="s">
        <v>245</v>
      </c>
      <c r="C251" s="138"/>
      <c r="D251" s="160" t="s">
        <v>75</v>
      </c>
      <c r="E251" s="140"/>
    </row>
    <row r="252" spans="2:5" ht="6" customHeight="1" x14ac:dyDescent="0.25">
      <c r="B252" s="148"/>
      <c r="C252" s="149"/>
      <c r="D252" s="150"/>
      <c r="E252" s="151"/>
    </row>
    <row r="255" spans="2:5" ht="15" x14ac:dyDescent="0.25">
      <c r="B255" s="125" t="str">
        <f>D257</f>
        <v>SL.PO.CM.1</v>
      </c>
      <c r="C255" s="126"/>
      <c r="D255" s="127" t="str">
        <f>D258</f>
        <v>Erfolgsquote der Changes</v>
      </c>
      <c r="E255" s="128"/>
    </row>
    <row r="256" spans="2:5" ht="6" customHeight="1" x14ac:dyDescent="0.25">
      <c r="B256" s="155"/>
      <c r="C256" s="156"/>
      <c r="D256" s="157"/>
      <c r="E256" s="158"/>
    </row>
    <row r="257" spans="2:7" x14ac:dyDescent="0.25">
      <c r="B257" s="137" t="s">
        <v>127</v>
      </c>
      <c r="C257" s="138"/>
      <c r="D257" s="139" t="s">
        <v>151</v>
      </c>
      <c r="E257" s="140"/>
    </row>
    <row r="258" spans="2:7" ht="15" x14ac:dyDescent="0.25">
      <c r="B258" s="137" t="s">
        <v>128</v>
      </c>
      <c r="C258" s="138"/>
      <c r="D258" s="159" t="s">
        <v>152</v>
      </c>
      <c r="E258" s="140"/>
    </row>
    <row r="259" spans="2:7" ht="29.25" x14ac:dyDescent="0.25">
      <c r="B259" s="137" t="s">
        <v>227</v>
      </c>
      <c r="C259" s="138"/>
      <c r="D259" s="173" t="s">
        <v>286</v>
      </c>
      <c r="E259" s="140"/>
    </row>
    <row r="260" spans="2:7" x14ac:dyDescent="0.25">
      <c r="B260" s="137" t="s">
        <v>36</v>
      </c>
      <c r="C260" s="138"/>
      <c r="D260" s="174" t="s">
        <v>75</v>
      </c>
      <c r="E260" s="140"/>
    </row>
    <row r="261" spans="2:7" ht="28.5" x14ac:dyDescent="0.25">
      <c r="B261" s="137" t="s">
        <v>273</v>
      </c>
      <c r="C261" s="138"/>
      <c r="D261" s="144" t="s">
        <v>135</v>
      </c>
      <c r="E261" s="140"/>
    </row>
    <row r="262" spans="2:7" x14ac:dyDescent="0.25">
      <c r="B262" s="137" t="s">
        <v>230</v>
      </c>
      <c r="C262" s="138"/>
      <c r="D262" s="174" t="s">
        <v>231</v>
      </c>
      <c r="E262" s="140"/>
    </row>
    <row r="263" spans="2:7" ht="15" x14ac:dyDescent="0.25">
      <c r="B263" s="137" t="s">
        <v>232</v>
      </c>
      <c r="C263" s="138"/>
      <c r="D263" s="161" t="s">
        <v>287</v>
      </c>
      <c r="E263" s="140"/>
    </row>
    <row r="264" spans="2:7" x14ac:dyDescent="0.25">
      <c r="B264" s="137" t="s">
        <v>234</v>
      </c>
      <c r="C264" s="138"/>
      <c r="D264" s="175">
        <v>0.98</v>
      </c>
      <c r="E264" s="146"/>
    </row>
    <row r="265" spans="2:7" ht="85.5" x14ac:dyDescent="0.25">
      <c r="B265" s="137" t="s">
        <v>235</v>
      </c>
      <c r="C265" s="138"/>
      <c r="D265" s="176" t="s">
        <v>288</v>
      </c>
      <c r="E265" s="140"/>
      <c r="G265" s="177"/>
    </row>
    <row r="266" spans="2:7" x14ac:dyDescent="0.25">
      <c r="B266" s="137" t="s">
        <v>237</v>
      </c>
      <c r="C266" s="138"/>
      <c r="D266" s="178" t="s">
        <v>238</v>
      </c>
      <c r="E266" s="140"/>
      <c r="G266" s="120"/>
    </row>
    <row r="267" spans="2:7" x14ac:dyDescent="0.25">
      <c r="B267" s="137" t="s">
        <v>239</v>
      </c>
      <c r="C267" s="147"/>
      <c r="D267" s="179" t="s">
        <v>240</v>
      </c>
      <c r="E267" s="140"/>
      <c r="G267" s="120"/>
    </row>
    <row r="268" spans="2:7" x14ac:dyDescent="0.25">
      <c r="B268" s="137" t="s">
        <v>241</v>
      </c>
      <c r="C268" s="138"/>
      <c r="D268" s="174" t="s">
        <v>231</v>
      </c>
      <c r="E268" s="140"/>
      <c r="G268" s="120"/>
    </row>
    <row r="269" spans="2:7" x14ac:dyDescent="0.25">
      <c r="B269" s="137" t="s">
        <v>242</v>
      </c>
      <c r="C269" s="138"/>
      <c r="D269" s="178" t="s">
        <v>238</v>
      </c>
      <c r="E269" s="140"/>
      <c r="G269" s="120"/>
    </row>
    <row r="270" spans="2:7" ht="28.5" x14ac:dyDescent="0.25">
      <c r="B270" s="137" t="s">
        <v>244</v>
      </c>
      <c r="C270" s="138"/>
      <c r="D270" s="174" t="s">
        <v>289</v>
      </c>
      <c r="E270" s="140"/>
      <c r="G270" s="120"/>
    </row>
    <row r="271" spans="2:7" ht="42.75" x14ac:dyDescent="0.25">
      <c r="B271" s="137" t="s">
        <v>245</v>
      </c>
      <c r="C271" s="138"/>
      <c r="D271" s="173" t="s">
        <v>290</v>
      </c>
      <c r="E271" s="140"/>
      <c r="G271" s="120"/>
    </row>
    <row r="272" spans="2:7" ht="6" customHeight="1" x14ac:dyDescent="0.25">
      <c r="B272" s="148"/>
      <c r="C272" s="149"/>
      <c r="D272" s="150"/>
      <c r="E272" s="151"/>
    </row>
    <row r="274" spans="2:5" ht="15" x14ac:dyDescent="0.25">
      <c r="B274" s="180" t="str">
        <f>D276</f>
        <v>SL.PO.DQ.1</v>
      </c>
      <c r="C274" s="126"/>
      <c r="D274" s="127" t="str">
        <f>D277</f>
        <v>Configuration Record Data Quality</v>
      </c>
      <c r="E274" s="128"/>
    </row>
    <row r="275" spans="2:5" ht="6" customHeight="1" x14ac:dyDescent="0.25">
      <c r="B275" s="155"/>
      <c r="C275" s="156"/>
      <c r="D275" s="157"/>
      <c r="E275" s="158"/>
    </row>
    <row r="276" spans="2:5" x14ac:dyDescent="0.25">
      <c r="B276" s="137" t="s">
        <v>127</v>
      </c>
      <c r="C276" s="138"/>
      <c r="D276" s="181" t="s">
        <v>153</v>
      </c>
      <c r="E276" s="140"/>
    </row>
    <row r="277" spans="2:5" x14ac:dyDescent="0.25">
      <c r="B277" s="137" t="s">
        <v>128</v>
      </c>
      <c r="C277" s="138"/>
      <c r="D277" s="144" t="s">
        <v>154</v>
      </c>
      <c r="E277" s="140"/>
    </row>
    <row r="278" spans="2:5" ht="43.5" x14ac:dyDescent="0.25">
      <c r="B278" s="137" t="s">
        <v>227</v>
      </c>
      <c r="C278" s="138"/>
      <c r="D278" s="182" t="s">
        <v>291</v>
      </c>
      <c r="E278" s="140"/>
    </row>
    <row r="279" spans="2:5" x14ac:dyDescent="0.25">
      <c r="B279" s="137" t="s">
        <v>36</v>
      </c>
      <c r="C279" s="138"/>
      <c r="D279" s="178" t="s">
        <v>75</v>
      </c>
      <c r="E279" s="140"/>
    </row>
    <row r="280" spans="2:5" ht="28.5" x14ac:dyDescent="0.25">
      <c r="B280" s="137" t="s">
        <v>273</v>
      </c>
      <c r="C280" s="138"/>
      <c r="D280" s="144" t="s">
        <v>135</v>
      </c>
      <c r="E280" s="140"/>
    </row>
    <row r="281" spans="2:5" x14ac:dyDescent="0.25">
      <c r="B281" s="137" t="s">
        <v>230</v>
      </c>
      <c r="C281" s="138"/>
      <c r="D281" s="178" t="s">
        <v>231</v>
      </c>
      <c r="E281" s="140"/>
    </row>
    <row r="282" spans="2:5" x14ac:dyDescent="0.25">
      <c r="B282" s="137" t="s">
        <v>232</v>
      </c>
      <c r="C282" s="138"/>
      <c r="D282" s="178" t="s">
        <v>20</v>
      </c>
      <c r="E282" s="140"/>
    </row>
    <row r="283" spans="2:5" x14ac:dyDescent="0.25">
      <c r="B283" s="137" t="s">
        <v>234</v>
      </c>
      <c r="C283" s="138"/>
      <c r="D283" s="183">
        <v>0.99</v>
      </c>
      <c r="E283" s="146"/>
    </row>
    <row r="284" spans="2:5" ht="71.25" x14ac:dyDescent="0.25">
      <c r="B284" s="137" t="s">
        <v>235</v>
      </c>
      <c r="C284" s="138"/>
      <c r="D284" s="184" t="s">
        <v>292</v>
      </c>
      <c r="E284" s="140"/>
    </row>
    <row r="285" spans="2:5" x14ac:dyDescent="0.25">
      <c r="B285" s="137" t="s">
        <v>237</v>
      </c>
      <c r="C285" s="138"/>
      <c r="D285" s="178" t="s">
        <v>238</v>
      </c>
      <c r="E285" s="140"/>
    </row>
    <row r="286" spans="2:5" x14ac:dyDescent="0.25">
      <c r="B286" s="137" t="s">
        <v>239</v>
      </c>
      <c r="C286" s="147"/>
      <c r="D286" s="185" t="s">
        <v>240</v>
      </c>
      <c r="E286" s="140"/>
    </row>
    <row r="287" spans="2:5" x14ac:dyDescent="0.25">
      <c r="B287" s="137" t="s">
        <v>241</v>
      </c>
      <c r="C287" s="138"/>
      <c r="D287" s="178" t="s">
        <v>231</v>
      </c>
      <c r="E287" s="140"/>
    </row>
    <row r="288" spans="2:5" x14ac:dyDescent="0.25">
      <c r="B288" s="137" t="s">
        <v>242</v>
      </c>
      <c r="C288" s="138"/>
      <c r="D288" s="178" t="s">
        <v>238</v>
      </c>
      <c r="E288" s="140"/>
    </row>
    <row r="289" spans="2:12" x14ac:dyDescent="0.25">
      <c r="B289" s="137" t="s">
        <v>244</v>
      </c>
      <c r="C289" s="138"/>
      <c r="D289" s="178" t="s">
        <v>75</v>
      </c>
      <c r="E289" s="140"/>
    </row>
    <row r="290" spans="2:12" ht="28.5" x14ac:dyDescent="0.25">
      <c r="B290" s="137" t="s">
        <v>245</v>
      </c>
      <c r="C290" s="138"/>
      <c r="D290" s="178" t="s">
        <v>75</v>
      </c>
      <c r="E290" s="140"/>
    </row>
    <row r="291" spans="2:12" ht="6" customHeight="1" x14ac:dyDescent="0.25">
      <c r="B291" s="148"/>
      <c r="C291" s="149"/>
      <c r="D291" s="150"/>
      <c r="E291" s="151"/>
    </row>
    <row r="293" spans="2:12" ht="15" x14ac:dyDescent="0.25">
      <c r="B293" s="125" t="str">
        <f>D295</f>
        <v>SL.PO.CM.2</v>
      </c>
      <c r="C293" s="126"/>
      <c r="D293" s="127" t="str">
        <f>D296</f>
        <v>Störungen ausgelöst durch Changes</v>
      </c>
      <c r="E293" s="128"/>
      <c r="L293" s="186"/>
    </row>
    <row r="294" spans="2:12" ht="15" x14ac:dyDescent="0.25">
      <c r="B294" s="155"/>
      <c r="C294" s="156"/>
      <c r="D294" s="157"/>
      <c r="E294" s="158"/>
      <c r="L294" s="186"/>
    </row>
    <row r="295" spans="2:12" ht="15" customHeight="1" x14ac:dyDescent="0.25">
      <c r="B295" s="137" t="s">
        <v>127</v>
      </c>
      <c r="C295" s="138"/>
      <c r="D295" s="139" t="s">
        <v>155</v>
      </c>
      <c r="E295" s="140"/>
      <c r="L295" s="186"/>
    </row>
    <row r="296" spans="2:12" ht="15" customHeight="1" x14ac:dyDescent="0.25">
      <c r="B296" s="137" t="s">
        <v>128</v>
      </c>
      <c r="C296" s="138"/>
      <c r="D296" s="142" t="s">
        <v>156</v>
      </c>
      <c r="E296" s="140"/>
      <c r="L296" s="186"/>
    </row>
    <row r="297" spans="2:12" ht="72" x14ac:dyDescent="0.25">
      <c r="B297" s="137" t="s">
        <v>227</v>
      </c>
      <c r="C297" s="138"/>
      <c r="D297" s="144" t="s">
        <v>293</v>
      </c>
      <c r="E297" s="140"/>
      <c r="L297" s="186"/>
    </row>
    <row r="298" spans="2:12" x14ac:dyDescent="0.25">
      <c r="B298" s="137" t="s">
        <v>36</v>
      </c>
      <c r="C298" s="138"/>
      <c r="D298" s="144" t="s">
        <v>75</v>
      </c>
      <c r="E298" s="140"/>
      <c r="L298" s="186"/>
    </row>
    <row r="299" spans="2:12" ht="29.85" customHeight="1" x14ac:dyDescent="0.25">
      <c r="B299" s="137" t="s">
        <v>273</v>
      </c>
      <c r="C299" s="138"/>
      <c r="D299" s="144" t="s">
        <v>135</v>
      </c>
      <c r="E299" s="140"/>
      <c r="L299" s="186"/>
    </row>
    <row r="300" spans="2:12" x14ac:dyDescent="0.25">
      <c r="B300" s="137" t="s">
        <v>230</v>
      </c>
      <c r="C300" s="138"/>
      <c r="D300" s="178" t="s">
        <v>231</v>
      </c>
      <c r="E300" s="140"/>
      <c r="L300" s="186"/>
    </row>
    <row r="301" spans="2:12" ht="15" x14ac:dyDescent="0.25">
      <c r="B301" s="137" t="s">
        <v>232</v>
      </c>
      <c r="C301" s="138"/>
      <c r="D301" s="161" t="s">
        <v>287</v>
      </c>
      <c r="E301" s="140"/>
      <c r="L301" s="186"/>
    </row>
    <row r="302" spans="2:12" x14ac:dyDescent="0.25">
      <c r="B302" s="137" t="s">
        <v>234</v>
      </c>
      <c r="C302" s="138"/>
      <c r="D302" s="187">
        <v>0.95</v>
      </c>
      <c r="E302" s="146"/>
      <c r="L302" s="186"/>
    </row>
    <row r="303" spans="2:12" ht="42.75" x14ac:dyDescent="0.25">
      <c r="B303" s="137" t="s">
        <v>235</v>
      </c>
      <c r="C303" s="138"/>
      <c r="D303" s="184" t="s">
        <v>294</v>
      </c>
      <c r="E303" s="140"/>
      <c r="L303" s="186"/>
    </row>
    <row r="304" spans="2:12" x14ac:dyDescent="0.25">
      <c r="B304" s="137" t="s">
        <v>237</v>
      </c>
      <c r="C304" s="138"/>
      <c r="D304" s="144" t="s">
        <v>238</v>
      </c>
      <c r="E304" s="140"/>
      <c r="L304" s="186"/>
    </row>
    <row r="305" spans="2:12" x14ac:dyDescent="0.25">
      <c r="B305" s="137" t="s">
        <v>239</v>
      </c>
      <c r="C305" s="147"/>
      <c r="D305" s="144" t="s">
        <v>240</v>
      </c>
      <c r="E305" s="140"/>
      <c r="L305" s="186"/>
    </row>
    <row r="306" spans="2:12" x14ac:dyDescent="0.25">
      <c r="B306" s="137" t="s">
        <v>241</v>
      </c>
      <c r="C306" s="138"/>
      <c r="D306" s="144" t="s">
        <v>231</v>
      </c>
      <c r="E306" s="140"/>
      <c r="L306" s="186"/>
    </row>
    <row r="307" spans="2:12" x14ac:dyDescent="0.25">
      <c r="B307" s="137" t="s">
        <v>242</v>
      </c>
      <c r="C307" s="138"/>
      <c r="D307" s="144" t="s">
        <v>238</v>
      </c>
      <c r="E307" s="140"/>
      <c r="L307" s="186"/>
    </row>
    <row r="308" spans="2:12" x14ac:dyDescent="0.25">
      <c r="B308" s="137" t="s">
        <v>244</v>
      </c>
      <c r="C308" s="138"/>
      <c r="D308" s="144" t="s">
        <v>75</v>
      </c>
      <c r="E308" s="140"/>
      <c r="L308" s="186"/>
    </row>
    <row r="309" spans="2:12" ht="29.25" x14ac:dyDescent="0.25">
      <c r="B309" s="137" t="s">
        <v>245</v>
      </c>
      <c r="C309" s="138"/>
      <c r="D309" s="144" t="s">
        <v>295</v>
      </c>
      <c r="E309" s="140"/>
      <c r="L309" s="186"/>
    </row>
    <row r="310" spans="2:12" x14ac:dyDescent="0.25">
      <c r="B310" s="148"/>
      <c r="C310" s="149"/>
      <c r="D310" s="150"/>
      <c r="E310" s="151"/>
      <c r="L310" s="186"/>
    </row>
    <row r="311" spans="2:12" ht="14.85" customHeight="1" x14ac:dyDescent="0.25">
      <c r="B311" s="119"/>
      <c r="C311" s="119"/>
      <c r="L311" s="186"/>
    </row>
    <row r="312" spans="2:12" ht="15" x14ac:dyDescent="0.25">
      <c r="B312" s="180" t="str">
        <f>D314</f>
        <v>S.IF.SO.01</v>
      </c>
      <c r="C312" s="188"/>
      <c r="D312" s="189" t="str">
        <f>D315</f>
        <v>Behandlungszeit von Sicherheitslücken (emergency)</v>
      </c>
      <c r="E312" s="128"/>
    </row>
    <row r="313" spans="2:12" ht="15" x14ac:dyDescent="0.25">
      <c r="B313" s="155"/>
      <c r="C313" s="156"/>
      <c r="D313" s="157"/>
      <c r="E313" s="158"/>
    </row>
    <row r="314" spans="2:12" x14ac:dyDescent="0.25">
      <c r="B314" s="137" t="s">
        <v>127</v>
      </c>
      <c r="C314" s="138"/>
      <c r="D314" s="139" t="s">
        <v>157</v>
      </c>
      <c r="E314" s="140"/>
    </row>
    <row r="315" spans="2:12" ht="15" x14ac:dyDescent="0.25">
      <c r="B315" s="137" t="s">
        <v>128</v>
      </c>
      <c r="C315" s="138"/>
      <c r="D315" s="142" t="s">
        <v>158</v>
      </c>
      <c r="E315" s="140"/>
    </row>
    <row r="316" spans="2:12" ht="85.5" x14ac:dyDescent="0.25">
      <c r="B316" s="137" t="s">
        <v>227</v>
      </c>
      <c r="C316" s="138"/>
      <c r="D316" s="144" t="s">
        <v>296</v>
      </c>
      <c r="E316" s="140"/>
    </row>
    <row r="317" spans="2:12" ht="57" x14ac:dyDescent="0.25">
      <c r="B317" s="137" t="s">
        <v>36</v>
      </c>
      <c r="C317" s="138"/>
      <c r="D317" s="144" t="s">
        <v>159</v>
      </c>
      <c r="E317" s="140"/>
    </row>
    <row r="318" spans="2:12" ht="28.5" x14ac:dyDescent="0.25">
      <c r="B318" s="137" t="s">
        <v>273</v>
      </c>
      <c r="C318" s="138"/>
      <c r="D318" s="144" t="s">
        <v>135</v>
      </c>
      <c r="E318" s="140"/>
    </row>
    <row r="319" spans="2:12" x14ac:dyDescent="0.25">
      <c r="B319" s="137" t="s">
        <v>230</v>
      </c>
      <c r="C319" s="138"/>
      <c r="D319" s="190" t="s">
        <v>231</v>
      </c>
      <c r="E319" s="140"/>
    </row>
    <row r="320" spans="2:12" ht="15" x14ac:dyDescent="0.25">
      <c r="B320" s="137" t="s">
        <v>232</v>
      </c>
      <c r="C320" s="138"/>
      <c r="D320" s="161" t="s">
        <v>287</v>
      </c>
      <c r="E320" s="140"/>
    </row>
    <row r="321" spans="2:12" x14ac:dyDescent="0.25">
      <c r="B321" s="137" t="s">
        <v>234</v>
      </c>
      <c r="C321" s="138"/>
      <c r="D321" s="187">
        <v>1</v>
      </c>
      <c r="E321" s="146"/>
    </row>
    <row r="322" spans="2:12" ht="57" x14ac:dyDescent="0.25">
      <c r="B322" s="137" t="s">
        <v>235</v>
      </c>
      <c r="C322" s="138"/>
      <c r="D322" s="184" t="s">
        <v>297</v>
      </c>
      <c r="E322" s="140"/>
    </row>
    <row r="323" spans="2:12" ht="15" x14ac:dyDescent="0.25">
      <c r="B323" s="137" t="s">
        <v>237</v>
      </c>
      <c r="C323" s="138"/>
      <c r="D323" s="144" t="s">
        <v>298</v>
      </c>
      <c r="E323" s="140"/>
    </row>
    <row r="324" spans="2:12" x14ac:dyDescent="0.25">
      <c r="B324" s="137" t="s">
        <v>239</v>
      </c>
      <c r="C324" s="147"/>
      <c r="D324" s="144" t="s">
        <v>240</v>
      </c>
      <c r="E324" s="140"/>
    </row>
    <row r="325" spans="2:12" x14ac:dyDescent="0.25">
      <c r="B325" s="137" t="s">
        <v>241</v>
      </c>
      <c r="C325" s="138"/>
      <c r="D325" s="144" t="s">
        <v>231</v>
      </c>
      <c r="E325" s="140"/>
    </row>
    <row r="326" spans="2:12" x14ac:dyDescent="0.25">
      <c r="B326" s="137" t="s">
        <v>242</v>
      </c>
      <c r="C326" s="138"/>
      <c r="D326" s="144" t="s">
        <v>238</v>
      </c>
      <c r="E326" s="140"/>
    </row>
    <row r="327" spans="2:12" x14ac:dyDescent="0.25">
      <c r="B327" s="137" t="s">
        <v>244</v>
      </c>
      <c r="C327" s="138"/>
      <c r="D327" s="144" t="s">
        <v>75</v>
      </c>
      <c r="E327" s="140"/>
    </row>
    <row r="328" spans="2:12" ht="28.5" x14ac:dyDescent="0.25">
      <c r="B328" s="137" t="s">
        <v>245</v>
      </c>
      <c r="C328" s="138"/>
      <c r="D328" s="144" t="s">
        <v>75</v>
      </c>
      <c r="E328" s="140"/>
    </row>
    <row r="329" spans="2:12" x14ac:dyDescent="0.25">
      <c r="B329" s="148"/>
      <c r="C329" s="149"/>
      <c r="D329" s="150"/>
      <c r="E329" s="151"/>
    </row>
    <row r="330" spans="2:12" x14ac:dyDescent="0.25">
      <c r="B330" s="119"/>
      <c r="C330" s="119"/>
      <c r="L330" s="186"/>
    </row>
    <row r="331" spans="2:12" ht="15" x14ac:dyDescent="0.25">
      <c r="B331" s="180" t="str">
        <f>D333</f>
        <v>S.IF.SO.02</v>
      </c>
      <c r="C331" s="188"/>
      <c r="D331" s="189" t="str">
        <f>D334</f>
        <v>Behandlungszeit von Sicherheitslücken (hoch)</v>
      </c>
      <c r="E331" s="128"/>
    </row>
    <row r="332" spans="2:12" ht="15" x14ac:dyDescent="0.25">
      <c r="B332" s="155"/>
      <c r="C332" s="156"/>
      <c r="D332" s="157"/>
      <c r="E332" s="158"/>
    </row>
    <row r="333" spans="2:12" x14ac:dyDescent="0.25">
      <c r="B333" s="137" t="s">
        <v>127</v>
      </c>
      <c r="C333" s="138"/>
      <c r="D333" s="139" t="s">
        <v>160</v>
      </c>
      <c r="E333" s="140"/>
    </row>
    <row r="334" spans="2:12" ht="15" x14ac:dyDescent="0.25">
      <c r="B334" s="137" t="s">
        <v>128</v>
      </c>
      <c r="C334" s="138"/>
      <c r="D334" s="142" t="s">
        <v>161</v>
      </c>
      <c r="E334" s="140"/>
    </row>
    <row r="335" spans="2:12" ht="85.5" x14ac:dyDescent="0.25">
      <c r="B335" s="137" t="s">
        <v>227</v>
      </c>
      <c r="C335" s="138"/>
      <c r="D335" s="144" t="s">
        <v>296</v>
      </c>
      <c r="E335" s="140"/>
    </row>
    <row r="336" spans="2:12" ht="66.95" customHeight="1" x14ac:dyDescent="0.25">
      <c r="B336" s="137" t="s">
        <v>36</v>
      </c>
      <c r="C336" s="138"/>
      <c r="D336" s="144" t="s">
        <v>162</v>
      </c>
      <c r="E336" s="140"/>
    </row>
    <row r="337" spans="2:5" ht="28.5" x14ac:dyDescent="0.25">
      <c r="B337" s="137" t="s">
        <v>273</v>
      </c>
      <c r="C337" s="138"/>
      <c r="D337" s="144" t="s">
        <v>135</v>
      </c>
      <c r="E337" s="140"/>
    </row>
    <row r="338" spans="2:5" x14ac:dyDescent="0.25">
      <c r="B338" s="137" t="s">
        <v>230</v>
      </c>
      <c r="C338" s="138"/>
      <c r="D338" s="190" t="s">
        <v>231</v>
      </c>
      <c r="E338" s="140"/>
    </row>
    <row r="339" spans="2:5" ht="15" x14ac:dyDescent="0.25">
      <c r="B339" s="137" t="s">
        <v>232</v>
      </c>
      <c r="C339" s="138"/>
      <c r="D339" s="161" t="s">
        <v>287</v>
      </c>
      <c r="E339" s="140"/>
    </row>
    <row r="340" spans="2:5" x14ac:dyDescent="0.25">
      <c r="B340" s="137" t="s">
        <v>234</v>
      </c>
      <c r="C340" s="138"/>
      <c r="D340" s="187">
        <v>0.98</v>
      </c>
      <c r="E340" s="146"/>
    </row>
    <row r="341" spans="2:5" ht="57" x14ac:dyDescent="0.25">
      <c r="B341" s="137" t="s">
        <v>235</v>
      </c>
      <c r="C341" s="138"/>
      <c r="D341" s="184" t="s">
        <v>297</v>
      </c>
      <c r="E341" s="140"/>
    </row>
    <row r="342" spans="2:5" ht="15" x14ac:dyDescent="0.25">
      <c r="B342" s="137" t="s">
        <v>237</v>
      </c>
      <c r="C342" s="138"/>
      <c r="D342" s="144" t="s">
        <v>298</v>
      </c>
      <c r="E342" s="140"/>
    </row>
    <row r="343" spans="2:5" x14ac:dyDescent="0.25">
      <c r="B343" s="137" t="s">
        <v>239</v>
      </c>
      <c r="C343" s="147"/>
      <c r="D343" s="144" t="s">
        <v>240</v>
      </c>
      <c r="E343" s="140"/>
    </row>
    <row r="344" spans="2:5" x14ac:dyDescent="0.25">
      <c r="B344" s="137" t="s">
        <v>241</v>
      </c>
      <c r="C344" s="138"/>
      <c r="D344" s="144" t="s">
        <v>231</v>
      </c>
      <c r="E344" s="140"/>
    </row>
    <row r="345" spans="2:5" x14ac:dyDescent="0.25">
      <c r="B345" s="137" t="s">
        <v>242</v>
      </c>
      <c r="C345" s="138"/>
      <c r="D345" s="144" t="s">
        <v>238</v>
      </c>
      <c r="E345" s="140"/>
    </row>
    <row r="346" spans="2:5" x14ac:dyDescent="0.25">
      <c r="B346" s="137" t="s">
        <v>244</v>
      </c>
      <c r="C346" s="138"/>
      <c r="D346" s="144" t="s">
        <v>75</v>
      </c>
      <c r="E346" s="140"/>
    </row>
    <row r="347" spans="2:5" ht="28.5" x14ac:dyDescent="0.25">
      <c r="B347" s="137" t="s">
        <v>245</v>
      </c>
      <c r="C347" s="138"/>
      <c r="D347" s="144" t="s">
        <v>75</v>
      </c>
      <c r="E347" s="140"/>
    </row>
    <row r="348" spans="2:5" x14ac:dyDescent="0.25">
      <c r="B348" s="148"/>
      <c r="C348" s="149"/>
      <c r="D348" s="150"/>
      <c r="E348" s="151"/>
    </row>
    <row r="350" spans="2:5" ht="15" x14ac:dyDescent="0.25">
      <c r="B350" s="125" t="str">
        <f>D352</f>
        <v>SL.EUS-WP-KM.1</v>
      </c>
      <c r="C350" s="126"/>
      <c r="D350" s="127" t="str">
        <f>D353</f>
        <v>Bereitstellungsquote des Knowledge Management</v>
      </c>
      <c r="E350" s="128"/>
    </row>
    <row r="351" spans="2:5" ht="15" x14ac:dyDescent="0.25">
      <c r="B351" s="155"/>
      <c r="C351" s="156"/>
      <c r="D351" s="157"/>
      <c r="E351" s="158"/>
    </row>
    <row r="352" spans="2:5" x14ac:dyDescent="0.25">
      <c r="B352" s="137" t="s">
        <v>127</v>
      </c>
      <c r="C352" s="138"/>
      <c r="D352" s="168" t="s">
        <v>164</v>
      </c>
      <c r="E352" s="140"/>
    </row>
    <row r="353" spans="2:5" ht="15" x14ac:dyDescent="0.25">
      <c r="B353" s="137" t="s">
        <v>128</v>
      </c>
      <c r="C353" s="138"/>
      <c r="D353" s="142" t="s">
        <v>165</v>
      </c>
      <c r="E353" s="140"/>
    </row>
    <row r="354" spans="2:5" ht="57" x14ac:dyDescent="0.25">
      <c r="B354" s="137" t="s">
        <v>227</v>
      </c>
      <c r="C354" s="138"/>
      <c r="D354" s="160" t="s">
        <v>299</v>
      </c>
      <c r="E354" s="140"/>
    </row>
    <row r="355" spans="2:5" x14ac:dyDescent="0.25">
      <c r="B355" s="137" t="s">
        <v>36</v>
      </c>
      <c r="C355" s="138"/>
      <c r="D355" s="191" t="s">
        <v>166</v>
      </c>
      <c r="E355" s="140"/>
    </row>
    <row r="356" spans="2:5" ht="28.5" x14ac:dyDescent="0.25">
      <c r="B356" s="137" t="s">
        <v>273</v>
      </c>
      <c r="C356" s="138"/>
      <c r="D356" s="144" t="s">
        <v>135</v>
      </c>
      <c r="E356" s="140"/>
    </row>
    <row r="357" spans="2:5" x14ac:dyDescent="0.25">
      <c r="B357" s="137" t="s">
        <v>230</v>
      </c>
      <c r="C357" s="138"/>
      <c r="D357" s="192" t="s">
        <v>231</v>
      </c>
      <c r="E357" s="140"/>
    </row>
    <row r="358" spans="2:5" x14ac:dyDescent="0.25">
      <c r="B358" s="137" t="s">
        <v>232</v>
      </c>
      <c r="C358" s="138"/>
      <c r="D358" s="161" t="s">
        <v>20</v>
      </c>
      <c r="E358" s="140"/>
    </row>
    <row r="359" spans="2:5" x14ac:dyDescent="0.25">
      <c r="B359" s="137" t="s">
        <v>234</v>
      </c>
      <c r="C359" s="138"/>
      <c r="D359" s="193" t="s">
        <v>75</v>
      </c>
      <c r="E359" s="194"/>
    </row>
    <row r="360" spans="2:5" ht="42.75" x14ac:dyDescent="0.25">
      <c r="B360" s="137" t="s">
        <v>235</v>
      </c>
      <c r="C360" s="138"/>
      <c r="D360" s="160" t="s">
        <v>300</v>
      </c>
      <c r="E360" s="140"/>
    </row>
    <row r="361" spans="2:5" x14ac:dyDescent="0.25">
      <c r="B361" s="137" t="s">
        <v>237</v>
      </c>
      <c r="C361" s="138"/>
      <c r="D361" s="160" t="s">
        <v>238</v>
      </c>
      <c r="E361" s="140"/>
    </row>
    <row r="362" spans="2:5" ht="85.5" x14ac:dyDescent="0.25">
      <c r="B362" s="137" t="s">
        <v>239</v>
      </c>
      <c r="C362" s="147"/>
      <c r="D362" s="160" t="s">
        <v>301</v>
      </c>
      <c r="E362" s="140"/>
    </row>
    <row r="363" spans="2:5" x14ac:dyDescent="0.25">
      <c r="B363" s="137" t="s">
        <v>241</v>
      </c>
      <c r="C363" s="138"/>
      <c r="D363" s="160" t="s">
        <v>302</v>
      </c>
      <c r="E363" s="140"/>
    </row>
    <row r="364" spans="2:5" x14ac:dyDescent="0.25">
      <c r="B364" s="137" t="s">
        <v>242</v>
      </c>
      <c r="C364" s="138"/>
      <c r="D364" s="160" t="s">
        <v>238</v>
      </c>
      <c r="E364" s="140"/>
    </row>
    <row r="365" spans="2:5" x14ac:dyDescent="0.25">
      <c r="B365" s="137" t="s">
        <v>244</v>
      </c>
      <c r="C365" s="138"/>
      <c r="D365" s="160" t="s">
        <v>75</v>
      </c>
      <c r="E365" s="140"/>
    </row>
    <row r="366" spans="2:5" ht="28.5" x14ac:dyDescent="0.25">
      <c r="B366" s="137" t="s">
        <v>245</v>
      </c>
      <c r="C366" s="138"/>
      <c r="D366" s="160" t="s">
        <v>75</v>
      </c>
      <c r="E366" s="140"/>
    </row>
    <row r="367" spans="2:5" x14ac:dyDescent="0.25">
      <c r="B367" s="148"/>
      <c r="C367" s="149"/>
      <c r="D367" s="150"/>
      <c r="E367" s="151"/>
    </row>
    <row r="369" spans="2:5" ht="15" x14ac:dyDescent="0.25">
      <c r="B369" s="125" t="str">
        <f>D371</f>
        <v>SL.EUS-WP-KM.2</v>
      </c>
      <c r="C369" s="126"/>
      <c r="D369" s="127" t="str">
        <f>D372</f>
        <v>Durchschnittliche Dokumentenbewertung des Knowledge Management</v>
      </c>
      <c r="E369" s="128"/>
    </row>
    <row r="370" spans="2:5" ht="15" x14ac:dyDescent="0.25">
      <c r="B370" s="155"/>
      <c r="C370" s="156"/>
      <c r="D370" s="157"/>
      <c r="E370" s="158"/>
    </row>
    <row r="371" spans="2:5" x14ac:dyDescent="0.25">
      <c r="B371" s="137" t="s">
        <v>127</v>
      </c>
      <c r="C371" s="138"/>
      <c r="D371" s="168" t="s">
        <v>168</v>
      </c>
      <c r="E371" s="140"/>
    </row>
    <row r="372" spans="2:5" ht="30" x14ac:dyDescent="0.25">
      <c r="B372" s="137" t="s">
        <v>128</v>
      </c>
      <c r="C372" s="138"/>
      <c r="D372" s="142" t="s">
        <v>169</v>
      </c>
      <c r="E372" s="140"/>
    </row>
    <row r="373" spans="2:5" ht="42.75" x14ac:dyDescent="0.25">
      <c r="B373" s="137" t="s">
        <v>227</v>
      </c>
      <c r="C373" s="138"/>
      <c r="D373" s="160" t="s">
        <v>303</v>
      </c>
      <c r="E373" s="140"/>
    </row>
    <row r="374" spans="2:5" x14ac:dyDescent="0.25">
      <c r="B374" s="137" t="s">
        <v>36</v>
      </c>
      <c r="C374" s="138"/>
      <c r="D374" s="193" t="s">
        <v>75</v>
      </c>
      <c r="E374" s="140"/>
    </row>
    <row r="375" spans="2:5" ht="28.5" x14ac:dyDescent="0.25">
      <c r="B375" s="137" t="s">
        <v>273</v>
      </c>
      <c r="C375" s="138"/>
      <c r="D375" s="160" t="s">
        <v>135</v>
      </c>
      <c r="E375" s="140"/>
    </row>
    <row r="376" spans="2:5" x14ac:dyDescent="0.25">
      <c r="B376" s="137" t="s">
        <v>230</v>
      </c>
      <c r="C376" s="138"/>
      <c r="D376" s="160" t="s">
        <v>231</v>
      </c>
      <c r="E376" s="140"/>
    </row>
    <row r="377" spans="2:5" x14ac:dyDescent="0.25">
      <c r="B377" s="137" t="s">
        <v>232</v>
      </c>
      <c r="C377" s="138"/>
      <c r="D377" s="160" t="s">
        <v>20</v>
      </c>
      <c r="E377" s="140"/>
    </row>
    <row r="378" spans="2:5" x14ac:dyDescent="0.25">
      <c r="B378" s="137" t="s">
        <v>234</v>
      </c>
      <c r="C378" s="138"/>
      <c r="D378" s="193" t="s">
        <v>75</v>
      </c>
      <c r="E378" s="194"/>
    </row>
    <row r="379" spans="2:5" ht="28.5" x14ac:dyDescent="0.25">
      <c r="B379" s="137" t="s">
        <v>235</v>
      </c>
      <c r="C379" s="138"/>
      <c r="D379" s="160" t="s">
        <v>304</v>
      </c>
      <c r="E379" s="140"/>
    </row>
    <row r="380" spans="2:5" x14ac:dyDescent="0.25">
      <c r="B380" s="137" t="s">
        <v>237</v>
      </c>
      <c r="C380" s="138"/>
      <c r="D380" s="144" t="s">
        <v>238</v>
      </c>
      <c r="E380" s="140"/>
    </row>
    <row r="381" spans="2:5" ht="15" x14ac:dyDescent="0.25">
      <c r="B381" s="137" t="s">
        <v>239</v>
      </c>
      <c r="C381" s="147"/>
      <c r="D381" s="144" t="s">
        <v>298</v>
      </c>
      <c r="E381" s="140"/>
    </row>
    <row r="382" spans="2:5" x14ac:dyDescent="0.25">
      <c r="B382" s="137" t="s">
        <v>241</v>
      </c>
      <c r="C382" s="138"/>
      <c r="D382" s="144" t="s">
        <v>231</v>
      </c>
      <c r="E382" s="140"/>
    </row>
    <row r="383" spans="2:5" x14ac:dyDescent="0.25">
      <c r="B383" s="137" t="s">
        <v>242</v>
      </c>
      <c r="C383" s="138"/>
      <c r="D383" s="144" t="s">
        <v>238</v>
      </c>
      <c r="E383" s="140"/>
    </row>
    <row r="384" spans="2:5" x14ac:dyDescent="0.25">
      <c r="B384" s="137" t="s">
        <v>244</v>
      </c>
      <c r="C384" s="138"/>
      <c r="D384" s="160" t="s">
        <v>75</v>
      </c>
      <c r="E384" s="140"/>
    </row>
    <row r="385" spans="2:5" ht="28.5" x14ac:dyDescent="0.25">
      <c r="B385" s="137" t="s">
        <v>245</v>
      </c>
      <c r="C385" s="138"/>
      <c r="D385" s="160" t="s">
        <v>75</v>
      </c>
      <c r="E385" s="140"/>
    </row>
    <row r="386" spans="2:5" x14ac:dyDescent="0.25">
      <c r="B386" s="148"/>
      <c r="C386" s="149"/>
      <c r="D386" s="150"/>
      <c r="E386" s="151"/>
    </row>
    <row r="388" spans="2:5" ht="15" x14ac:dyDescent="0.25">
      <c r="B388" s="125" t="str">
        <f>D390</f>
        <v>SL.EUS-WP-KM.3</v>
      </c>
      <c r="C388" s="126"/>
      <c r="D388" s="127" t="str">
        <f>D391</f>
        <v>Nutzungsquote des Knowledge Management</v>
      </c>
      <c r="E388" s="128"/>
    </row>
    <row r="389" spans="2:5" ht="15" x14ac:dyDescent="0.25">
      <c r="B389" s="155"/>
      <c r="C389" s="156"/>
      <c r="D389" s="157"/>
      <c r="E389" s="158"/>
    </row>
    <row r="390" spans="2:5" x14ac:dyDescent="0.25">
      <c r="B390" s="137" t="s">
        <v>127</v>
      </c>
      <c r="C390" s="138"/>
      <c r="D390" s="168" t="s">
        <v>170</v>
      </c>
      <c r="E390" s="140"/>
    </row>
    <row r="391" spans="2:5" ht="15" x14ac:dyDescent="0.25">
      <c r="B391" s="137" t="s">
        <v>128</v>
      </c>
      <c r="C391" s="138"/>
      <c r="D391" s="142" t="s">
        <v>171</v>
      </c>
      <c r="E391" s="140"/>
    </row>
    <row r="392" spans="2:5" ht="57" x14ac:dyDescent="0.25">
      <c r="B392" s="137" t="s">
        <v>227</v>
      </c>
      <c r="C392" s="138"/>
      <c r="D392" s="160" t="s">
        <v>305</v>
      </c>
      <c r="E392" s="140"/>
    </row>
    <row r="393" spans="2:5" x14ac:dyDescent="0.25">
      <c r="B393" s="137" t="s">
        <v>36</v>
      </c>
      <c r="C393" s="138"/>
      <c r="D393" s="193" t="s">
        <v>75</v>
      </c>
      <c r="E393" s="140"/>
    </row>
    <row r="394" spans="2:5" ht="28.5" x14ac:dyDescent="0.25">
      <c r="B394" s="137" t="s">
        <v>273</v>
      </c>
      <c r="C394" s="138"/>
      <c r="D394" s="160" t="s">
        <v>135</v>
      </c>
      <c r="E394" s="140"/>
    </row>
    <row r="395" spans="2:5" x14ac:dyDescent="0.25">
      <c r="B395" s="137" t="s">
        <v>230</v>
      </c>
      <c r="C395" s="138"/>
      <c r="D395" s="160" t="s">
        <v>231</v>
      </c>
      <c r="E395" s="140"/>
    </row>
    <row r="396" spans="2:5" x14ac:dyDescent="0.25">
      <c r="B396" s="137" t="s">
        <v>232</v>
      </c>
      <c r="C396" s="138"/>
      <c r="D396" s="160" t="s">
        <v>20</v>
      </c>
      <c r="E396" s="140"/>
    </row>
    <row r="397" spans="2:5" x14ac:dyDescent="0.25">
      <c r="B397" s="137" t="s">
        <v>234</v>
      </c>
      <c r="C397" s="138"/>
      <c r="D397" s="193" t="s">
        <v>75</v>
      </c>
      <c r="E397" s="194"/>
    </row>
    <row r="398" spans="2:5" ht="28.5" x14ac:dyDescent="0.25">
      <c r="B398" s="137" t="s">
        <v>235</v>
      </c>
      <c r="C398" s="138"/>
      <c r="D398" s="160" t="s">
        <v>306</v>
      </c>
      <c r="E398" s="140"/>
    </row>
    <row r="399" spans="2:5" x14ac:dyDescent="0.25">
      <c r="B399" s="137" t="s">
        <v>237</v>
      </c>
      <c r="C399" s="138"/>
      <c r="D399" s="144" t="s">
        <v>238</v>
      </c>
      <c r="E399" s="140"/>
    </row>
    <row r="400" spans="2:5" ht="15" x14ac:dyDescent="0.25">
      <c r="B400" s="137" t="s">
        <v>239</v>
      </c>
      <c r="C400" s="147"/>
      <c r="D400" s="144" t="s">
        <v>298</v>
      </c>
      <c r="E400" s="140"/>
    </row>
    <row r="401" spans="2:5" x14ac:dyDescent="0.25">
      <c r="B401" s="137" t="s">
        <v>241</v>
      </c>
      <c r="C401" s="138"/>
      <c r="D401" s="144" t="s">
        <v>231</v>
      </c>
      <c r="E401" s="140"/>
    </row>
    <row r="402" spans="2:5" x14ac:dyDescent="0.25">
      <c r="B402" s="137" t="s">
        <v>242</v>
      </c>
      <c r="C402" s="138"/>
      <c r="D402" s="144" t="s">
        <v>238</v>
      </c>
      <c r="E402" s="140"/>
    </row>
    <row r="403" spans="2:5" x14ac:dyDescent="0.25">
      <c r="B403" s="137" t="s">
        <v>244</v>
      </c>
      <c r="C403" s="138"/>
      <c r="D403" s="160" t="s">
        <v>75</v>
      </c>
      <c r="E403" s="140"/>
    </row>
    <row r="404" spans="2:5" ht="28.5" x14ac:dyDescent="0.25">
      <c r="B404" s="137" t="s">
        <v>245</v>
      </c>
      <c r="C404" s="138"/>
      <c r="D404" s="160" t="s">
        <v>75</v>
      </c>
      <c r="E404" s="140"/>
    </row>
    <row r="405" spans="2:5" x14ac:dyDescent="0.25">
      <c r="B405" s="148"/>
      <c r="C405" s="149"/>
      <c r="D405" s="150"/>
      <c r="E405" s="151"/>
    </row>
    <row r="407" spans="2:5" ht="15" x14ac:dyDescent="0.25">
      <c r="B407" s="125" t="str">
        <f>D409</f>
        <v>SL.EUS-WP-VA.1</v>
      </c>
      <c r="C407" s="126"/>
      <c r="D407" s="127" t="str">
        <f>D410</f>
        <v>Basisverfügbarkeit - Anwender</v>
      </c>
      <c r="E407" s="128"/>
    </row>
    <row r="408" spans="2:5" ht="15" x14ac:dyDescent="0.25">
      <c r="B408" s="155"/>
      <c r="C408" s="156"/>
      <c r="D408" s="157"/>
      <c r="E408" s="158"/>
    </row>
    <row r="409" spans="2:5" x14ac:dyDescent="0.25">
      <c r="B409" s="137" t="s">
        <v>127</v>
      </c>
      <c r="C409" s="138"/>
      <c r="D409" s="168" t="s">
        <v>173</v>
      </c>
      <c r="E409" s="140"/>
    </row>
    <row r="410" spans="2:5" ht="15" x14ac:dyDescent="0.25">
      <c r="B410" s="137" t="s">
        <v>128</v>
      </c>
      <c r="C410" s="138"/>
      <c r="D410" s="142" t="s">
        <v>174</v>
      </c>
      <c r="E410" s="140"/>
    </row>
    <row r="411" spans="2:5" ht="42.75" x14ac:dyDescent="0.25">
      <c r="B411" s="137" t="s">
        <v>227</v>
      </c>
      <c r="C411" s="138"/>
      <c r="D411" s="121" t="s">
        <v>307</v>
      </c>
      <c r="E411" s="140"/>
    </row>
    <row r="412" spans="2:5" ht="42.75" x14ac:dyDescent="0.25">
      <c r="B412" s="137" t="s">
        <v>36</v>
      </c>
      <c r="C412" s="138"/>
      <c r="D412" s="144" t="s">
        <v>175</v>
      </c>
      <c r="E412" s="140"/>
    </row>
    <row r="413" spans="2:5" ht="28.5" x14ac:dyDescent="0.25">
      <c r="B413" s="137" t="s">
        <v>273</v>
      </c>
      <c r="C413" s="138"/>
      <c r="D413" s="160" t="s">
        <v>135</v>
      </c>
      <c r="E413" s="140"/>
    </row>
    <row r="414" spans="2:5" x14ac:dyDescent="0.25">
      <c r="B414" s="137" t="s">
        <v>230</v>
      </c>
      <c r="C414" s="138"/>
      <c r="D414" s="160" t="s">
        <v>231</v>
      </c>
      <c r="E414" s="140"/>
    </row>
    <row r="415" spans="2:5" x14ac:dyDescent="0.25">
      <c r="B415" s="137" t="s">
        <v>232</v>
      </c>
      <c r="C415" s="138"/>
      <c r="D415" s="160" t="s">
        <v>20</v>
      </c>
      <c r="E415" s="140"/>
    </row>
    <row r="416" spans="2:5" x14ac:dyDescent="0.25">
      <c r="B416" s="137" t="s">
        <v>234</v>
      </c>
      <c r="C416" s="138"/>
      <c r="D416" s="144" t="s">
        <v>176</v>
      </c>
      <c r="E416" s="194"/>
    </row>
    <row r="417" spans="2:5" ht="171" x14ac:dyDescent="0.25">
      <c r="B417" s="137" t="s">
        <v>235</v>
      </c>
      <c r="C417" s="138"/>
      <c r="D417" s="160" t="s">
        <v>308</v>
      </c>
      <c r="E417" s="140"/>
    </row>
    <row r="418" spans="2:5" x14ac:dyDescent="0.25">
      <c r="B418" s="137" t="s">
        <v>237</v>
      </c>
      <c r="C418" s="138"/>
      <c r="D418" s="160" t="s">
        <v>309</v>
      </c>
      <c r="E418" s="140"/>
    </row>
    <row r="419" spans="2:5" x14ac:dyDescent="0.25">
      <c r="B419" s="137" t="s">
        <v>239</v>
      </c>
      <c r="C419" s="147"/>
      <c r="D419" s="144" t="s">
        <v>240</v>
      </c>
      <c r="E419" s="140"/>
    </row>
    <row r="420" spans="2:5" x14ac:dyDescent="0.25">
      <c r="B420" s="137" t="s">
        <v>241</v>
      </c>
      <c r="C420" s="138"/>
      <c r="D420" s="144" t="s">
        <v>231</v>
      </c>
      <c r="E420" s="140"/>
    </row>
    <row r="421" spans="2:5" x14ac:dyDescent="0.25">
      <c r="B421" s="137" t="s">
        <v>242</v>
      </c>
      <c r="C421" s="138"/>
      <c r="D421" s="144" t="s">
        <v>238</v>
      </c>
      <c r="E421" s="140"/>
    </row>
    <row r="422" spans="2:5" x14ac:dyDescent="0.25">
      <c r="B422" s="137" t="s">
        <v>244</v>
      </c>
      <c r="C422" s="138"/>
      <c r="D422" s="160" t="s">
        <v>75</v>
      </c>
      <c r="E422" s="140"/>
    </row>
    <row r="423" spans="2:5" ht="213.75" x14ac:dyDescent="0.25">
      <c r="B423" s="137" t="s">
        <v>245</v>
      </c>
      <c r="C423" s="138"/>
      <c r="D423" s="144" t="s">
        <v>310</v>
      </c>
      <c r="E423" s="140"/>
    </row>
    <row r="424" spans="2:5" x14ac:dyDescent="0.25">
      <c r="B424" s="148"/>
      <c r="C424" s="149"/>
      <c r="D424" s="150"/>
      <c r="E424" s="151"/>
    </row>
    <row r="426" spans="2:5" ht="15" x14ac:dyDescent="0.25">
      <c r="B426" s="125" t="str">
        <f>D428</f>
        <v>SL.EUS-WP-VA.2</v>
      </c>
      <c r="C426" s="126"/>
      <c r="D426" s="127" t="str">
        <f>D429</f>
        <v>Kritische Verfügbarkeit - Anwender</v>
      </c>
      <c r="E426" s="128"/>
    </row>
    <row r="427" spans="2:5" ht="15" x14ac:dyDescent="0.25">
      <c r="B427" s="155"/>
      <c r="C427" s="156"/>
      <c r="D427" s="157"/>
      <c r="E427" s="158"/>
    </row>
    <row r="428" spans="2:5" x14ac:dyDescent="0.25">
      <c r="B428" s="137" t="s">
        <v>127</v>
      </c>
      <c r="C428" s="138"/>
      <c r="D428" s="168" t="s">
        <v>177</v>
      </c>
      <c r="E428" s="140"/>
    </row>
    <row r="429" spans="2:5" ht="15" x14ac:dyDescent="0.25">
      <c r="B429" s="137" t="s">
        <v>128</v>
      </c>
      <c r="C429" s="138"/>
      <c r="D429" s="142" t="s">
        <v>178</v>
      </c>
      <c r="E429" s="140"/>
    </row>
    <row r="430" spans="2:5" ht="42.75" x14ac:dyDescent="0.25">
      <c r="B430" s="137" t="s">
        <v>227</v>
      </c>
      <c r="C430" s="138"/>
      <c r="D430" s="121" t="s">
        <v>311</v>
      </c>
      <c r="E430" s="140"/>
    </row>
    <row r="431" spans="2:5" ht="42.75" x14ac:dyDescent="0.25">
      <c r="B431" s="137" t="s">
        <v>36</v>
      </c>
      <c r="C431" s="138"/>
      <c r="D431" s="144" t="s">
        <v>179</v>
      </c>
      <c r="E431" s="140"/>
    </row>
    <row r="432" spans="2:5" ht="28.5" x14ac:dyDescent="0.25">
      <c r="B432" s="137" t="s">
        <v>273</v>
      </c>
      <c r="C432" s="138"/>
      <c r="D432" s="160" t="s">
        <v>135</v>
      </c>
      <c r="E432" s="140"/>
    </row>
    <row r="433" spans="2:5" x14ac:dyDescent="0.25">
      <c r="B433" s="137" t="s">
        <v>230</v>
      </c>
      <c r="C433" s="138"/>
      <c r="D433" s="160" t="s">
        <v>231</v>
      </c>
      <c r="E433" s="140"/>
    </row>
    <row r="434" spans="2:5" x14ac:dyDescent="0.25">
      <c r="B434" s="137" t="s">
        <v>232</v>
      </c>
      <c r="C434" s="138"/>
      <c r="D434" s="160" t="s">
        <v>20</v>
      </c>
      <c r="E434" s="140"/>
    </row>
    <row r="435" spans="2:5" x14ac:dyDescent="0.25">
      <c r="B435" s="137" t="s">
        <v>234</v>
      </c>
      <c r="C435" s="138"/>
      <c r="D435" s="144" t="s">
        <v>176</v>
      </c>
      <c r="E435" s="194"/>
    </row>
    <row r="436" spans="2:5" ht="171" x14ac:dyDescent="0.25">
      <c r="B436" s="137" t="s">
        <v>235</v>
      </c>
      <c r="C436" s="138"/>
      <c r="D436" s="160" t="s">
        <v>308</v>
      </c>
      <c r="E436" s="140"/>
    </row>
    <row r="437" spans="2:5" x14ac:dyDescent="0.25">
      <c r="B437" s="137" t="s">
        <v>237</v>
      </c>
      <c r="C437" s="138"/>
      <c r="D437" s="160" t="s">
        <v>309</v>
      </c>
      <c r="E437" s="140"/>
    </row>
    <row r="438" spans="2:5" x14ac:dyDescent="0.25">
      <c r="B438" s="137" t="s">
        <v>239</v>
      </c>
      <c r="C438" s="147"/>
      <c r="D438" s="144" t="s">
        <v>240</v>
      </c>
      <c r="E438" s="140"/>
    </row>
    <row r="439" spans="2:5" x14ac:dyDescent="0.25">
      <c r="B439" s="137" t="s">
        <v>241</v>
      </c>
      <c r="C439" s="138"/>
      <c r="D439" s="144" t="s">
        <v>231</v>
      </c>
      <c r="E439" s="140"/>
    </row>
    <row r="440" spans="2:5" x14ac:dyDescent="0.25">
      <c r="B440" s="137" t="s">
        <v>242</v>
      </c>
      <c r="C440" s="138"/>
      <c r="D440" s="144" t="s">
        <v>238</v>
      </c>
      <c r="E440" s="140"/>
    </row>
    <row r="441" spans="2:5" x14ac:dyDescent="0.25">
      <c r="B441" s="137" t="s">
        <v>244</v>
      </c>
      <c r="C441" s="138"/>
      <c r="D441" s="160" t="s">
        <v>75</v>
      </c>
      <c r="E441" s="140"/>
    </row>
    <row r="442" spans="2:5" ht="228" x14ac:dyDescent="0.25">
      <c r="B442" s="137" t="s">
        <v>245</v>
      </c>
      <c r="C442" s="138"/>
      <c r="D442" s="144" t="s">
        <v>312</v>
      </c>
      <c r="E442" s="140"/>
    </row>
    <row r="443" spans="2:5" x14ac:dyDescent="0.25">
      <c r="B443" s="148"/>
      <c r="C443" s="149"/>
      <c r="D443" s="150"/>
      <c r="E443" s="151"/>
    </row>
    <row r="445" spans="2:5" ht="15" x14ac:dyDescent="0.25">
      <c r="B445" s="125" t="str">
        <f>D447</f>
        <v>SL.EUS-WP-VA.3</v>
      </c>
      <c r="C445" s="126"/>
      <c r="D445" s="127" t="str">
        <f>D448</f>
        <v>Anmeldezeiten</v>
      </c>
      <c r="E445" s="128"/>
    </row>
    <row r="446" spans="2:5" ht="15" x14ac:dyDescent="0.25">
      <c r="B446" s="155"/>
      <c r="C446" s="156"/>
      <c r="D446" s="157"/>
      <c r="E446" s="158"/>
    </row>
    <row r="447" spans="2:5" x14ac:dyDescent="0.25">
      <c r="B447" s="137" t="s">
        <v>127</v>
      </c>
      <c r="C447" s="138"/>
      <c r="D447" s="168" t="s">
        <v>180</v>
      </c>
      <c r="E447" s="140"/>
    </row>
    <row r="448" spans="2:5" ht="15" x14ac:dyDescent="0.25">
      <c r="B448" s="137" t="s">
        <v>128</v>
      </c>
      <c r="C448" s="138"/>
      <c r="D448" s="142" t="s">
        <v>181</v>
      </c>
      <c r="E448" s="140"/>
    </row>
    <row r="449" spans="2:5" ht="28.5" x14ac:dyDescent="0.25">
      <c r="B449" s="137" t="s">
        <v>227</v>
      </c>
      <c r="C449" s="138"/>
      <c r="D449" s="73" t="s">
        <v>313</v>
      </c>
      <c r="E449" s="140"/>
    </row>
    <row r="450" spans="2:5" x14ac:dyDescent="0.25">
      <c r="B450" s="137" t="s">
        <v>36</v>
      </c>
      <c r="C450" s="138"/>
      <c r="D450" s="144" t="s">
        <v>182</v>
      </c>
      <c r="E450" s="140"/>
    </row>
    <row r="451" spans="2:5" ht="28.5" x14ac:dyDescent="0.25">
      <c r="B451" s="137" t="s">
        <v>273</v>
      </c>
      <c r="C451" s="138"/>
      <c r="D451" s="144" t="s">
        <v>135</v>
      </c>
      <c r="E451" s="140"/>
    </row>
    <row r="452" spans="2:5" x14ac:dyDescent="0.25">
      <c r="B452" s="137" t="s">
        <v>230</v>
      </c>
      <c r="C452" s="138"/>
      <c r="D452" s="144" t="s">
        <v>231</v>
      </c>
      <c r="E452" s="140"/>
    </row>
    <row r="453" spans="2:5" x14ac:dyDescent="0.25">
      <c r="B453" s="137" t="s">
        <v>232</v>
      </c>
      <c r="C453" s="138"/>
      <c r="D453" s="144" t="s">
        <v>20</v>
      </c>
      <c r="E453" s="140"/>
    </row>
    <row r="454" spans="2:5" x14ac:dyDescent="0.25">
      <c r="B454" s="137" t="s">
        <v>234</v>
      </c>
      <c r="C454" s="138"/>
      <c r="D454" s="144" t="s">
        <v>176</v>
      </c>
      <c r="E454" s="194"/>
    </row>
    <row r="455" spans="2:5" ht="57" x14ac:dyDescent="0.25">
      <c r="B455" s="137" t="s">
        <v>235</v>
      </c>
      <c r="C455" s="138"/>
      <c r="D455" s="144" t="s">
        <v>314</v>
      </c>
      <c r="E455" s="140"/>
    </row>
    <row r="456" spans="2:5" x14ac:dyDescent="0.25">
      <c r="B456" s="137" t="s">
        <v>237</v>
      </c>
      <c r="C456" s="138"/>
      <c r="D456" s="160" t="s">
        <v>309</v>
      </c>
      <c r="E456" s="140"/>
    </row>
    <row r="457" spans="2:5" ht="114" x14ac:dyDescent="0.25">
      <c r="B457" s="137" t="s">
        <v>239</v>
      </c>
      <c r="C457" s="147"/>
      <c r="D457" s="160" t="s">
        <v>315</v>
      </c>
      <c r="E457" s="140"/>
    </row>
    <row r="458" spans="2:5" x14ac:dyDescent="0.25">
      <c r="B458" s="137" t="s">
        <v>241</v>
      </c>
      <c r="C458" s="138"/>
      <c r="D458" s="160" t="s">
        <v>231</v>
      </c>
      <c r="E458" s="140"/>
    </row>
    <row r="459" spans="2:5" x14ac:dyDescent="0.25">
      <c r="B459" s="137" t="s">
        <v>242</v>
      </c>
      <c r="C459" s="138"/>
      <c r="D459" s="144" t="s">
        <v>238</v>
      </c>
      <c r="E459" s="140"/>
    </row>
    <row r="460" spans="2:5" x14ac:dyDescent="0.25">
      <c r="B460" s="137" t="s">
        <v>244</v>
      </c>
      <c r="C460" s="138"/>
      <c r="D460" s="160" t="s">
        <v>75</v>
      </c>
      <c r="E460" s="140"/>
    </row>
    <row r="461" spans="2:5" ht="28.5" x14ac:dyDescent="0.25">
      <c r="B461" s="137" t="s">
        <v>245</v>
      </c>
      <c r="C461" s="138"/>
      <c r="D461" s="144" t="s">
        <v>316</v>
      </c>
      <c r="E461" s="140"/>
    </row>
    <row r="462" spans="2:5" x14ac:dyDescent="0.25">
      <c r="B462" s="148"/>
      <c r="C462" s="149"/>
      <c r="D462" s="150"/>
      <c r="E462" s="151"/>
    </row>
    <row r="464" spans="2:5" ht="15" x14ac:dyDescent="0.25">
      <c r="B464" s="125" t="str">
        <f>D466</f>
        <v>SL.EUS-WP-VA.4</v>
      </c>
      <c r="C464" s="126"/>
      <c r="D464" s="127" t="str">
        <f>D467</f>
        <v>Anwendungsstartzeiten</v>
      </c>
      <c r="E464" s="128"/>
    </row>
    <row r="465" spans="2:5" ht="15" x14ac:dyDescent="0.25">
      <c r="B465" s="155"/>
      <c r="C465" s="156"/>
      <c r="D465" s="157"/>
      <c r="E465" s="158"/>
    </row>
    <row r="466" spans="2:5" x14ac:dyDescent="0.25">
      <c r="B466" s="137" t="s">
        <v>127</v>
      </c>
      <c r="C466" s="138"/>
      <c r="D466" s="168" t="s">
        <v>183</v>
      </c>
      <c r="E466" s="140"/>
    </row>
    <row r="467" spans="2:5" ht="15" x14ac:dyDescent="0.25">
      <c r="B467" s="137" t="s">
        <v>128</v>
      </c>
      <c r="C467" s="138"/>
      <c r="D467" s="142" t="s">
        <v>184</v>
      </c>
      <c r="E467" s="140"/>
    </row>
    <row r="468" spans="2:5" ht="28.5" x14ac:dyDescent="0.25">
      <c r="B468" s="137" t="s">
        <v>227</v>
      </c>
      <c r="C468" s="138"/>
      <c r="D468" s="121" t="s">
        <v>317</v>
      </c>
      <c r="E468" s="140"/>
    </row>
    <row r="469" spans="2:5" x14ac:dyDescent="0.25">
      <c r="B469" s="137" t="s">
        <v>36</v>
      </c>
      <c r="C469" s="138"/>
      <c r="D469" s="144" t="s">
        <v>185</v>
      </c>
      <c r="E469" s="140"/>
    </row>
    <row r="470" spans="2:5" ht="28.5" x14ac:dyDescent="0.25">
      <c r="B470" s="137" t="s">
        <v>273</v>
      </c>
      <c r="C470" s="138"/>
      <c r="D470" s="144" t="s">
        <v>135</v>
      </c>
      <c r="E470" s="140"/>
    </row>
    <row r="471" spans="2:5" x14ac:dyDescent="0.25">
      <c r="B471" s="137" t="s">
        <v>230</v>
      </c>
      <c r="C471" s="138"/>
      <c r="D471" s="144" t="s">
        <v>231</v>
      </c>
      <c r="E471" s="140"/>
    </row>
    <row r="472" spans="2:5" x14ac:dyDescent="0.25">
      <c r="B472" s="137" t="s">
        <v>232</v>
      </c>
      <c r="C472" s="138"/>
      <c r="D472" s="144" t="s">
        <v>20</v>
      </c>
      <c r="E472" s="140"/>
    </row>
    <row r="473" spans="2:5" x14ac:dyDescent="0.25">
      <c r="B473" s="137" t="s">
        <v>234</v>
      </c>
      <c r="C473" s="138"/>
      <c r="D473" s="144" t="s">
        <v>176</v>
      </c>
      <c r="E473" s="194"/>
    </row>
    <row r="474" spans="2:5" ht="42.75" x14ac:dyDescent="0.25">
      <c r="B474" s="137" t="s">
        <v>235</v>
      </c>
      <c r="C474" s="138"/>
      <c r="D474" s="144" t="s">
        <v>318</v>
      </c>
      <c r="E474" s="140"/>
    </row>
    <row r="475" spans="2:5" x14ac:dyDescent="0.25">
      <c r="B475" s="137" t="s">
        <v>237</v>
      </c>
      <c r="C475" s="138"/>
      <c r="D475" s="160" t="s">
        <v>309</v>
      </c>
      <c r="E475" s="140"/>
    </row>
    <row r="476" spans="2:5" ht="128.25" x14ac:dyDescent="0.25">
      <c r="B476" s="137" t="s">
        <v>239</v>
      </c>
      <c r="C476" s="147"/>
      <c r="D476" s="160" t="s">
        <v>319</v>
      </c>
      <c r="E476" s="140"/>
    </row>
    <row r="477" spans="2:5" x14ac:dyDescent="0.25">
      <c r="B477" s="137" t="s">
        <v>241</v>
      </c>
      <c r="C477" s="138"/>
      <c r="D477" s="160" t="s">
        <v>231</v>
      </c>
      <c r="E477" s="140"/>
    </row>
    <row r="478" spans="2:5" x14ac:dyDescent="0.25">
      <c r="B478" s="137" t="s">
        <v>242</v>
      </c>
      <c r="C478" s="138"/>
      <c r="D478" s="144" t="s">
        <v>238</v>
      </c>
      <c r="E478" s="140"/>
    </row>
    <row r="479" spans="2:5" x14ac:dyDescent="0.25">
      <c r="B479" s="137" t="s">
        <v>244</v>
      </c>
      <c r="C479" s="138"/>
      <c r="D479" s="160" t="s">
        <v>75</v>
      </c>
      <c r="E479" s="140"/>
    </row>
    <row r="480" spans="2:5" ht="28.5" x14ac:dyDescent="0.25">
      <c r="B480" s="137" t="s">
        <v>245</v>
      </c>
      <c r="C480" s="138"/>
      <c r="D480" s="144" t="s">
        <v>320</v>
      </c>
      <c r="E480" s="140"/>
    </row>
    <row r="481" spans="2:5" x14ac:dyDescent="0.25">
      <c r="B481" s="148"/>
      <c r="C481" s="149"/>
      <c r="D481" s="150"/>
      <c r="E481" s="151"/>
    </row>
    <row r="482" spans="2:5" s="186" customFormat="1" x14ac:dyDescent="0.25"/>
    <row r="483" spans="2:5" ht="15" x14ac:dyDescent="0.25">
      <c r="B483" s="125" t="str">
        <f>D485</f>
        <v>SL.EUS-WP-VA.5</v>
      </c>
      <c r="C483" s="126"/>
      <c r="D483" s="127" t="str">
        <f>D486</f>
        <v xml:space="preserve">E/A-Rate (IOPS) </v>
      </c>
      <c r="E483" s="128"/>
    </row>
    <row r="484" spans="2:5" ht="15" x14ac:dyDescent="0.25">
      <c r="B484" s="155"/>
      <c r="C484" s="156"/>
      <c r="D484" s="157"/>
      <c r="E484" s="158"/>
    </row>
    <row r="485" spans="2:5" x14ac:dyDescent="0.25">
      <c r="B485" s="137" t="s">
        <v>127</v>
      </c>
      <c r="C485" s="138"/>
      <c r="D485" s="195" t="s">
        <v>187</v>
      </c>
      <c r="E485" s="140"/>
    </row>
    <row r="486" spans="2:5" ht="15" x14ac:dyDescent="0.25">
      <c r="B486" s="137" t="s">
        <v>128</v>
      </c>
      <c r="C486" s="138"/>
      <c r="D486" s="196" t="s">
        <v>188</v>
      </c>
      <c r="E486" s="140"/>
    </row>
    <row r="487" spans="2:5" ht="28.5" x14ac:dyDescent="0.25">
      <c r="B487" s="137" t="s">
        <v>227</v>
      </c>
      <c r="C487" s="138"/>
      <c r="D487" s="197" t="s">
        <v>321</v>
      </c>
      <c r="E487" s="140"/>
    </row>
    <row r="488" spans="2:5" ht="28.5" x14ac:dyDescent="0.25">
      <c r="B488" s="137" t="s">
        <v>36</v>
      </c>
      <c r="C488" s="138"/>
      <c r="D488" s="198" t="s">
        <v>189</v>
      </c>
      <c r="E488" s="140"/>
    </row>
    <row r="489" spans="2:5" ht="28.5" x14ac:dyDescent="0.25">
      <c r="B489" s="137" t="s">
        <v>273</v>
      </c>
      <c r="C489" s="138"/>
      <c r="D489" s="160" t="s">
        <v>135</v>
      </c>
      <c r="E489" s="140"/>
    </row>
    <row r="490" spans="2:5" x14ac:dyDescent="0.25">
      <c r="B490" s="137" t="s">
        <v>230</v>
      </c>
      <c r="C490" s="138"/>
      <c r="D490" s="144" t="s">
        <v>231</v>
      </c>
      <c r="E490" s="140"/>
    </row>
    <row r="491" spans="2:5" x14ac:dyDescent="0.25">
      <c r="B491" s="137" t="s">
        <v>232</v>
      </c>
      <c r="C491" s="138"/>
      <c r="D491" s="198" t="s">
        <v>20</v>
      </c>
      <c r="E491" s="140"/>
    </row>
    <row r="492" spans="2:5" x14ac:dyDescent="0.25">
      <c r="B492" s="137" t="s">
        <v>234</v>
      </c>
      <c r="C492" s="138"/>
      <c r="D492" s="160" t="s">
        <v>190</v>
      </c>
      <c r="E492" s="194"/>
    </row>
    <row r="493" spans="2:5" ht="71.25" x14ac:dyDescent="0.25">
      <c r="B493" s="137" t="s">
        <v>235</v>
      </c>
      <c r="C493" s="138"/>
      <c r="D493" s="198" t="s">
        <v>322</v>
      </c>
      <c r="E493" s="140"/>
    </row>
    <row r="494" spans="2:5" x14ac:dyDescent="0.25">
      <c r="B494" s="137" t="s">
        <v>237</v>
      </c>
      <c r="C494" s="138"/>
      <c r="D494" s="160" t="s">
        <v>323</v>
      </c>
      <c r="E494" s="140"/>
    </row>
    <row r="495" spans="2:5" x14ac:dyDescent="0.25">
      <c r="B495" s="137" t="s">
        <v>239</v>
      </c>
      <c r="C495" s="147"/>
      <c r="D495" s="144" t="s">
        <v>240</v>
      </c>
      <c r="E495" s="140"/>
    </row>
    <row r="496" spans="2:5" x14ac:dyDescent="0.25">
      <c r="B496" s="137" t="s">
        <v>241</v>
      </c>
      <c r="C496" s="138"/>
      <c r="D496" s="144" t="s">
        <v>231</v>
      </c>
      <c r="E496" s="140"/>
    </row>
    <row r="497" spans="2:5" x14ac:dyDescent="0.25">
      <c r="B497" s="137" t="s">
        <v>242</v>
      </c>
      <c r="C497" s="138"/>
      <c r="D497" s="144" t="s">
        <v>238</v>
      </c>
      <c r="E497" s="140"/>
    </row>
    <row r="498" spans="2:5" x14ac:dyDescent="0.25">
      <c r="B498" s="137" t="s">
        <v>244</v>
      </c>
      <c r="C498" s="138"/>
      <c r="D498" s="198" t="s">
        <v>75</v>
      </c>
      <c r="E498" s="140"/>
    </row>
    <row r="499" spans="2:5" ht="28.5" x14ac:dyDescent="0.25">
      <c r="B499" s="137" t="s">
        <v>245</v>
      </c>
      <c r="C499" s="138"/>
      <c r="D499" s="144" t="s">
        <v>320</v>
      </c>
      <c r="E499" s="140"/>
    </row>
    <row r="500" spans="2:5" x14ac:dyDescent="0.25">
      <c r="B500" s="148"/>
      <c r="C500" s="149"/>
      <c r="D500" s="199"/>
      <c r="E500" s="151"/>
    </row>
    <row r="502" spans="2:5" ht="15" x14ac:dyDescent="0.25">
      <c r="B502" s="125" t="str">
        <f>D504</f>
        <v>SL.EUS-WP-VA.6</v>
      </c>
      <c r="C502" s="126"/>
      <c r="D502" s="127" t="str">
        <f>D505</f>
        <v>Sitzungsstabilität</v>
      </c>
      <c r="E502" s="128"/>
    </row>
    <row r="503" spans="2:5" ht="15" x14ac:dyDescent="0.25">
      <c r="B503" s="155"/>
      <c r="C503" s="156"/>
      <c r="D503" s="157"/>
      <c r="E503" s="158"/>
    </row>
    <row r="504" spans="2:5" x14ac:dyDescent="0.25">
      <c r="B504" s="137" t="s">
        <v>127</v>
      </c>
      <c r="C504" s="138"/>
      <c r="D504" s="195" t="s">
        <v>191</v>
      </c>
      <c r="E504" s="140"/>
    </row>
    <row r="505" spans="2:5" ht="15" x14ac:dyDescent="0.25">
      <c r="B505" s="137" t="s">
        <v>128</v>
      </c>
      <c r="C505" s="138"/>
      <c r="D505" s="196" t="s">
        <v>192</v>
      </c>
      <c r="E505" s="140"/>
    </row>
    <row r="506" spans="2:5" ht="28.5" x14ac:dyDescent="0.25">
      <c r="B506" s="137" t="s">
        <v>227</v>
      </c>
      <c r="C506" s="138"/>
      <c r="D506" s="197" t="s">
        <v>324</v>
      </c>
      <c r="E506" s="140"/>
    </row>
    <row r="507" spans="2:5" ht="28.5" x14ac:dyDescent="0.25">
      <c r="B507" s="137" t="s">
        <v>36</v>
      </c>
      <c r="C507" s="138"/>
      <c r="D507" s="198" t="s">
        <v>189</v>
      </c>
      <c r="E507" s="140"/>
    </row>
    <row r="508" spans="2:5" ht="28.5" x14ac:dyDescent="0.25">
      <c r="B508" s="137" t="s">
        <v>273</v>
      </c>
      <c r="C508" s="138"/>
      <c r="D508" s="160" t="s">
        <v>135</v>
      </c>
      <c r="E508" s="140"/>
    </row>
    <row r="509" spans="2:5" x14ac:dyDescent="0.25">
      <c r="B509" s="137" t="s">
        <v>230</v>
      </c>
      <c r="C509" s="138"/>
      <c r="D509" s="144" t="s">
        <v>231</v>
      </c>
      <c r="E509" s="140"/>
    </row>
    <row r="510" spans="2:5" x14ac:dyDescent="0.25">
      <c r="B510" s="137" t="s">
        <v>232</v>
      </c>
      <c r="C510" s="138"/>
      <c r="D510" s="198" t="s">
        <v>20</v>
      </c>
      <c r="E510" s="140"/>
    </row>
    <row r="511" spans="2:5" x14ac:dyDescent="0.25">
      <c r="B511" s="137" t="s">
        <v>234</v>
      </c>
      <c r="C511" s="138"/>
      <c r="D511" s="160" t="s">
        <v>190</v>
      </c>
      <c r="E511" s="194"/>
    </row>
    <row r="512" spans="2:5" ht="57" x14ac:dyDescent="0.25">
      <c r="B512" s="137" t="s">
        <v>235</v>
      </c>
      <c r="C512" s="138"/>
      <c r="D512" s="198" t="s">
        <v>325</v>
      </c>
      <c r="E512" s="140"/>
    </row>
    <row r="513" spans="2:5" x14ac:dyDescent="0.25">
      <c r="B513" s="137" t="s">
        <v>237</v>
      </c>
      <c r="C513" s="138"/>
      <c r="D513" s="160" t="s">
        <v>326</v>
      </c>
      <c r="E513" s="140"/>
    </row>
    <row r="514" spans="2:5" x14ac:dyDescent="0.25">
      <c r="B514" s="137" t="s">
        <v>239</v>
      </c>
      <c r="C514" s="147"/>
      <c r="D514" s="144" t="s">
        <v>240</v>
      </c>
      <c r="E514" s="140"/>
    </row>
    <row r="515" spans="2:5" x14ac:dyDescent="0.25">
      <c r="B515" s="137" t="s">
        <v>241</v>
      </c>
      <c r="C515" s="138"/>
      <c r="D515" s="144" t="s">
        <v>231</v>
      </c>
      <c r="E515" s="140"/>
    </row>
    <row r="516" spans="2:5" x14ac:dyDescent="0.25">
      <c r="B516" s="137" t="s">
        <v>242</v>
      </c>
      <c r="C516" s="138"/>
      <c r="D516" s="144" t="s">
        <v>238</v>
      </c>
      <c r="E516" s="140"/>
    </row>
    <row r="517" spans="2:5" x14ac:dyDescent="0.25">
      <c r="B517" s="137" t="s">
        <v>244</v>
      </c>
      <c r="C517" s="138"/>
      <c r="D517" s="198" t="s">
        <v>75</v>
      </c>
      <c r="E517" s="140"/>
    </row>
    <row r="518" spans="2:5" ht="28.5" x14ac:dyDescent="0.25">
      <c r="B518" s="137" t="s">
        <v>245</v>
      </c>
      <c r="C518" s="138"/>
      <c r="D518" s="144" t="s">
        <v>320</v>
      </c>
      <c r="E518" s="140"/>
    </row>
    <row r="519" spans="2:5" x14ac:dyDescent="0.25">
      <c r="B519" s="148"/>
      <c r="C519" s="149"/>
      <c r="D519" s="199"/>
      <c r="E519" s="151"/>
    </row>
    <row r="521" spans="2:5" ht="15" x14ac:dyDescent="0.25">
      <c r="B521" s="125" t="str">
        <f>D523</f>
        <v>SL.EUS-WP-VA.7</v>
      </c>
      <c r="C521" s="126"/>
      <c r="D521" s="127" t="str">
        <f>D524</f>
        <v>Anwendungsreaktionszeiten</v>
      </c>
      <c r="E521" s="128"/>
    </row>
    <row r="522" spans="2:5" ht="15" x14ac:dyDescent="0.25">
      <c r="B522" s="155"/>
      <c r="C522" s="156"/>
      <c r="D522" s="157"/>
      <c r="E522" s="158"/>
    </row>
    <row r="523" spans="2:5" x14ac:dyDescent="0.25">
      <c r="B523" s="137" t="s">
        <v>127</v>
      </c>
      <c r="C523" s="138"/>
      <c r="D523" s="200" t="s">
        <v>193</v>
      </c>
      <c r="E523" s="140"/>
    </row>
    <row r="524" spans="2:5" ht="15" x14ac:dyDescent="0.25">
      <c r="B524" s="137" t="s">
        <v>128</v>
      </c>
      <c r="C524" s="138"/>
      <c r="D524" s="196" t="s">
        <v>194</v>
      </c>
      <c r="E524" s="140"/>
    </row>
    <row r="525" spans="2:5" ht="28.5" x14ac:dyDescent="0.25">
      <c r="B525" s="137" t="s">
        <v>227</v>
      </c>
      <c r="C525" s="138"/>
      <c r="D525" s="197" t="s">
        <v>327</v>
      </c>
      <c r="E525" s="140"/>
    </row>
    <row r="526" spans="2:5" ht="28.5" x14ac:dyDescent="0.25">
      <c r="B526" s="137" t="s">
        <v>36</v>
      </c>
      <c r="C526" s="138"/>
      <c r="D526" s="198" t="s">
        <v>189</v>
      </c>
      <c r="E526" s="140"/>
    </row>
    <row r="527" spans="2:5" ht="28.5" x14ac:dyDescent="0.25">
      <c r="B527" s="137" t="s">
        <v>273</v>
      </c>
      <c r="C527" s="138"/>
      <c r="D527" s="160" t="s">
        <v>135</v>
      </c>
      <c r="E527" s="140"/>
    </row>
    <row r="528" spans="2:5" x14ac:dyDescent="0.25">
      <c r="B528" s="137" t="s">
        <v>230</v>
      </c>
      <c r="C528" s="138"/>
      <c r="D528" s="144" t="s">
        <v>231</v>
      </c>
      <c r="E528" s="140"/>
    </row>
    <row r="529" spans="2:5" x14ac:dyDescent="0.25">
      <c r="B529" s="137" t="s">
        <v>232</v>
      </c>
      <c r="C529" s="138"/>
      <c r="D529" s="198" t="s">
        <v>20</v>
      </c>
      <c r="E529" s="140"/>
    </row>
    <row r="530" spans="2:5" x14ac:dyDescent="0.25">
      <c r="B530" s="137" t="s">
        <v>234</v>
      </c>
      <c r="C530" s="138"/>
      <c r="D530" s="160" t="s">
        <v>190</v>
      </c>
      <c r="E530" s="194"/>
    </row>
    <row r="531" spans="2:5" ht="71.25" x14ac:dyDescent="0.25">
      <c r="B531" s="137" t="s">
        <v>235</v>
      </c>
      <c r="C531" s="138"/>
      <c r="D531" s="198" t="s">
        <v>328</v>
      </c>
      <c r="E531" s="140"/>
    </row>
    <row r="532" spans="2:5" x14ac:dyDescent="0.25">
      <c r="B532" s="137" t="s">
        <v>237</v>
      </c>
      <c r="C532" s="138"/>
      <c r="D532" s="160" t="s">
        <v>326</v>
      </c>
      <c r="E532" s="140"/>
    </row>
    <row r="533" spans="2:5" x14ac:dyDescent="0.25">
      <c r="B533" s="137" t="s">
        <v>239</v>
      </c>
      <c r="C533" s="147"/>
      <c r="D533" s="144" t="s">
        <v>240</v>
      </c>
      <c r="E533" s="140"/>
    </row>
    <row r="534" spans="2:5" x14ac:dyDescent="0.25">
      <c r="B534" s="137" t="s">
        <v>241</v>
      </c>
      <c r="C534" s="138"/>
      <c r="D534" s="144" t="s">
        <v>231</v>
      </c>
      <c r="E534" s="140"/>
    </row>
    <row r="535" spans="2:5" x14ac:dyDescent="0.25">
      <c r="B535" s="137" t="s">
        <v>242</v>
      </c>
      <c r="C535" s="138"/>
      <c r="D535" s="144" t="s">
        <v>238</v>
      </c>
      <c r="E535" s="140"/>
    </row>
    <row r="536" spans="2:5" x14ac:dyDescent="0.25">
      <c r="B536" s="137" t="s">
        <v>244</v>
      </c>
      <c r="C536" s="138"/>
      <c r="D536" s="198" t="s">
        <v>75</v>
      </c>
      <c r="E536" s="140"/>
    </row>
    <row r="537" spans="2:5" ht="28.5" x14ac:dyDescent="0.25">
      <c r="B537" s="137" t="s">
        <v>245</v>
      </c>
      <c r="C537" s="138"/>
      <c r="D537" s="144" t="s">
        <v>320</v>
      </c>
      <c r="E537" s="140"/>
    </row>
    <row r="538" spans="2:5" x14ac:dyDescent="0.25">
      <c r="B538" s="148"/>
      <c r="C538" s="149"/>
      <c r="D538" s="199"/>
      <c r="E538" s="151"/>
    </row>
    <row r="540" spans="2:5" ht="15" x14ac:dyDescent="0.25">
      <c r="B540" s="125" t="str">
        <f>D542</f>
        <v>SL.EUS-WP-VA.8</v>
      </c>
      <c r="C540" s="126"/>
      <c r="D540" s="127" t="str">
        <f>D543</f>
        <v>Bereitstellungsdauer VDI</v>
      </c>
      <c r="E540" s="128"/>
    </row>
    <row r="541" spans="2:5" ht="15" x14ac:dyDescent="0.25">
      <c r="B541" s="155"/>
      <c r="C541" s="156"/>
      <c r="D541" s="157"/>
      <c r="E541" s="158"/>
    </row>
    <row r="542" spans="2:5" x14ac:dyDescent="0.25">
      <c r="B542" s="137" t="s">
        <v>127</v>
      </c>
      <c r="C542" s="138"/>
      <c r="D542" s="200" t="s">
        <v>195</v>
      </c>
      <c r="E542" s="140"/>
    </row>
    <row r="543" spans="2:5" ht="15" x14ac:dyDescent="0.25">
      <c r="B543" s="137" t="s">
        <v>128</v>
      </c>
      <c r="C543" s="138"/>
      <c r="D543" s="196" t="s">
        <v>196</v>
      </c>
      <c r="E543" s="140"/>
    </row>
    <row r="544" spans="2:5" ht="98.25" customHeight="1" x14ac:dyDescent="0.25">
      <c r="B544" s="137" t="s">
        <v>227</v>
      </c>
      <c r="C544" s="138"/>
      <c r="D544" s="197" t="s">
        <v>329</v>
      </c>
      <c r="E544" s="140"/>
    </row>
    <row r="545" spans="2:5" x14ac:dyDescent="0.25">
      <c r="B545" s="137" t="s">
        <v>36</v>
      </c>
      <c r="C545" s="138"/>
      <c r="D545" s="198" t="s">
        <v>197</v>
      </c>
      <c r="E545" s="140"/>
    </row>
    <row r="546" spans="2:5" ht="28.5" x14ac:dyDescent="0.25">
      <c r="B546" s="137" t="s">
        <v>273</v>
      </c>
      <c r="C546" s="138"/>
      <c r="D546" s="160" t="s">
        <v>135</v>
      </c>
      <c r="E546" s="140"/>
    </row>
    <row r="547" spans="2:5" x14ac:dyDescent="0.25">
      <c r="B547" s="137" t="s">
        <v>230</v>
      </c>
      <c r="C547" s="138"/>
      <c r="D547" s="144" t="s">
        <v>231</v>
      </c>
      <c r="E547" s="140"/>
    </row>
    <row r="548" spans="2:5" x14ac:dyDescent="0.25">
      <c r="B548" s="137" t="s">
        <v>232</v>
      </c>
      <c r="C548" s="138"/>
      <c r="D548" s="198" t="s">
        <v>20</v>
      </c>
      <c r="E548" s="140"/>
    </row>
    <row r="549" spans="2:5" x14ac:dyDescent="0.25">
      <c r="B549" s="137" t="s">
        <v>234</v>
      </c>
      <c r="C549" s="138"/>
      <c r="D549" s="160" t="s">
        <v>190</v>
      </c>
      <c r="E549" s="194"/>
    </row>
    <row r="550" spans="2:5" ht="114" x14ac:dyDescent="0.25">
      <c r="B550" s="137" t="s">
        <v>235</v>
      </c>
      <c r="C550" s="138"/>
      <c r="D550" s="198" t="s">
        <v>330</v>
      </c>
      <c r="E550" s="140"/>
    </row>
    <row r="551" spans="2:5" x14ac:dyDescent="0.25">
      <c r="B551" s="137" t="s">
        <v>237</v>
      </c>
      <c r="C551" s="138"/>
      <c r="D551" s="160" t="s">
        <v>326</v>
      </c>
      <c r="E551" s="140"/>
    </row>
    <row r="552" spans="2:5" x14ac:dyDescent="0.25">
      <c r="B552" s="137" t="s">
        <v>239</v>
      </c>
      <c r="C552" s="147"/>
      <c r="D552" s="144" t="s">
        <v>240</v>
      </c>
      <c r="E552" s="140"/>
    </row>
    <row r="553" spans="2:5" x14ac:dyDescent="0.25">
      <c r="B553" s="137" t="s">
        <v>241</v>
      </c>
      <c r="C553" s="138"/>
      <c r="D553" s="144" t="s">
        <v>231</v>
      </c>
      <c r="E553" s="140"/>
    </row>
    <row r="554" spans="2:5" x14ac:dyDescent="0.25">
      <c r="B554" s="137" t="s">
        <v>242</v>
      </c>
      <c r="C554" s="138"/>
      <c r="D554" s="144" t="s">
        <v>238</v>
      </c>
      <c r="E554" s="140"/>
    </row>
    <row r="555" spans="2:5" x14ac:dyDescent="0.25">
      <c r="B555" s="137" t="s">
        <v>244</v>
      </c>
      <c r="C555" s="138"/>
      <c r="D555" s="198" t="s">
        <v>75</v>
      </c>
      <c r="E555" s="140"/>
    </row>
    <row r="556" spans="2:5" ht="28.5" x14ac:dyDescent="0.25">
      <c r="B556" s="137" t="s">
        <v>245</v>
      </c>
      <c r="C556" s="138"/>
      <c r="D556" s="144" t="s">
        <v>320</v>
      </c>
      <c r="E556" s="140"/>
    </row>
    <row r="557" spans="2:5" x14ac:dyDescent="0.25">
      <c r="B557" s="148"/>
      <c r="C557" s="149"/>
      <c r="D557" s="199"/>
      <c r="E557" s="151"/>
    </row>
    <row r="559" spans="2:5" ht="15" x14ac:dyDescent="0.25">
      <c r="B559" s="125" t="str">
        <f>D561</f>
        <v>SL.EUS-WP-SWM.1</v>
      </c>
      <c r="C559" s="126"/>
      <c r="D559" s="127" t="str">
        <f>D562</f>
        <v>Software Pakete - Bereitstellung</v>
      </c>
      <c r="E559" s="128"/>
    </row>
    <row r="560" spans="2:5" ht="15" x14ac:dyDescent="0.25">
      <c r="B560" s="155"/>
      <c r="C560" s="156"/>
      <c r="D560" s="157"/>
      <c r="E560" s="158"/>
    </row>
    <row r="561" spans="2:5" x14ac:dyDescent="0.25">
      <c r="B561" s="137" t="s">
        <v>127</v>
      </c>
      <c r="C561" s="138"/>
      <c r="D561" s="168" t="s">
        <v>199</v>
      </c>
      <c r="E561" s="140"/>
    </row>
    <row r="562" spans="2:5" ht="15" x14ac:dyDescent="0.25">
      <c r="B562" s="137" t="s">
        <v>128</v>
      </c>
      <c r="C562" s="138"/>
      <c r="D562" s="142" t="s">
        <v>200</v>
      </c>
      <c r="E562" s="140"/>
    </row>
    <row r="563" spans="2:5" ht="42.75" x14ac:dyDescent="0.25">
      <c r="B563" s="137" t="s">
        <v>227</v>
      </c>
      <c r="C563" s="138"/>
      <c r="D563" s="121" t="s">
        <v>331</v>
      </c>
      <c r="E563" s="140"/>
    </row>
    <row r="564" spans="2:5" x14ac:dyDescent="0.25">
      <c r="B564" s="137" t="s">
        <v>36</v>
      </c>
      <c r="C564" s="138"/>
      <c r="D564" s="160" t="s">
        <v>201</v>
      </c>
      <c r="E564" s="140"/>
    </row>
    <row r="565" spans="2:5" ht="28.5" x14ac:dyDescent="0.25">
      <c r="B565" s="137" t="s">
        <v>273</v>
      </c>
      <c r="C565" s="138"/>
      <c r="D565" s="160" t="s">
        <v>135</v>
      </c>
      <c r="E565" s="140"/>
    </row>
    <row r="566" spans="2:5" x14ac:dyDescent="0.25">
      <c r="B566" s="137" t="s">
        <v>230</v>
      </c>
      <c r="C566" s="138"/>
      <c r="D566" s="160" t="s">
        <v>231</v>
      </c>
      <c r="E566" s="140"/>
    </row>
    <row r="567" spans="2:5" x14ac:dyDescent="0.25">
      <c r="B567" s="137" t="s">
        <v>232</v>
      </c>
      <c r="C567" s="138"/>
      <c r="D567" s="160" t="s">
        <v>20</v>
      </c>
      <c r="E567" s="140"/>
    </row>
    <row r="568" spans="2:5" x14ac:dyDescent="0.25">
      <c r="B568" s="137" t="s">
        <v>234</v>
      </c>
      <c r="C568" s="138"/>
      <c r="D568" s="144" t="s">
        <v>190</v>
      </c>
      <c r="E568" s="194"/>
    </row>
    <row r="569" spans="2:5" ht="99.75" x14ac:dyDescent="0.25">
      <c r="B569" s="137" t="s">
        <v>235</v>
      </c>
      <c r="C569" s="138"/>
      <c r="D569" s="160" t="s">
        <v>332</v>
      </c>
      <c r="E569" s="140"/>
    </row>
    <row r="570" spans="2:5" x14ac:dyDescent="0.25">
      <c r="B570" s="137" t="s">
        <v>237</v>
      </c>
      <c r="C570" s="138"/>
      <c r="D570" s="160" t="s">
        <v>333</v>
      </c>
      <c r="E570" s="140"/>
    </row>
    <row r="571" spans="2:5" x14ac:dyDescent="0.25">
      <c r="B571" s="137" t="s">
        <v>239</v>
      </c>
      <c r="C571" s="147"/>
      <c r="D571" s="144" t="s">
        <v>240</v>
      </c>
      <c r="E571" s="140"/>
    </row>
    <row r="572" spans="2:5" x14ac:dyDescent="0.25">
      <c r="B572" s="137" t="s">
        <v>241</v>
      </c>
      <c r="C572" s="138"/>
      <c r="D572" s="144" t="s">
        <v>231</v>
      </c>
      <c r="E572" s="140"/>
    </row>
    <row r="573" spans="2:5" x14ac:dyDescent="0.25">
      <c r="B573" s="137" t="s">
        <v>242</v>
      </c>
      <c r="C573" s="138"/>
      <c r="D573" s="144" t="s">
        <v>238</v>
      </c>
      <c r="E573" s="140"/>
    </row>
    <row r="574" spans="2:5" x14ac:dyDescent="0.25">
      <c r="B574" s="137" t="s">
        <v>244</v>
      </c>
      <c r="C574" s="138"/>
      <c r="D574" s="144" t="s">
        <v>334</v>
      </c>
      <c r="E574" s="140"/>
    </row>
    <row r="575" spans="2:5" ht="28.5" x14ac:dyDescent="0.25">
      <c r="B575" s="137" t="s">
        <v>245</v>
      </c>
      <c r="C575" s="138"/>
      <c r="D575" s="144" t="s">
        <v>335</v>
      </c>
      <c r="E575" s="140"/>
    </row>
    <row r="576" spans="2:5" x14ac:dyDescent="0.25">
      <c r="B576" s="148"/>
      <c r="C576" s="149"/>
      <c r="D576" s="150"/>
      <c r="E576" s="151"/>
    </row>
    <row r="578" spans="2:5" ht="15" x14ac:dyDescent="0.25">
      <c r="B578" s="125" t="str">
        <f>D580</f>
        <v>SL.EUS-WP-SWM.2</v>
      </c>
      <c r="C578" s="126"/>
      <c r="D578" s="127" t="str">
        <f>D581</f>
        <v>Software Pakete - Fertigstellung</v>
      </c>
      <c r="E578" s="128"/>
    </row>
    <row r="579" spans="2:5" ht="15" x14ac:dyDescent="0.25">
      <c r="B579" s="155"/>
      <c r="C579" s="156"/>
      <c r="D579" s="157"/>
      <c r="E579" s="158"/>
    </row>
    <row r="580" spans="2:5" x14ac:dyDescent="0.25">
      <c r="B580" s="137" t="s">
        <v>127</v>
      </c>
      <c r="C580" s="138"/>
      <c r="D580" s="168" t="s">
        <v>202</v>
      </c>
      <c r="E580" s="140"/>
    </row>
    <row r="581" spans="2:5" ht="15" x14ac:dyDescent="0.25">
      <c r="B581" s="137" t="s">
        <v>128</v>
      </c>
      <c r="C581" s="138"/>
      <c r="D581" s="142" t="s">
        <v>203</v>
      </c>
      <c r="E581" s="140"/>
    </row>
    <row r="582" spans="2:5" ht="199.5" x14ac:dyDescent="0.25">
      <c r="B582" s="137" t="s">
        <v>227</v>
      </c>
      <c r="C582" s="138"/>
      <c r="D582" s="121" t="s">
        <v>336</v>
      </c>
      <c r="E582" s="140"/>
    </row>
    <row r="583" spans="2:5" ht="42.75" x14ac:dyDescent="0.25">
      <c r="B583" s="137" t="s">
        <v>36</v>
      </c>
      <c r="C583" s="138"/>
      <c r="D583" s="144" t="s">
        <v>204</v>
      </c>
      <c r="E583" s="140"/>
    </row>
    <row r="584" spans="2:5" ht="28.5" x14ac:dyDescent="0.25">
      <c r="B584" s="137" t="s">
        <v>273</v>
      </c>
      <c r="C584" s="138"/>
      <c r="D584" s="160" t="s">
        <v>135</v>
      </c>
      <c r="E584" s="140"/>
    </row>
    <row r="585" spans="2:5" x14ac:dyDescent="0.25">
      <c r="B585" s="137" t="s">
        <v>230</v>
      </c>
      <c r="C585" s="138"/>
      <c r="D585" s="160" t="s">
        <v>231</v>
      </c>
      <c r="E585" s="140"/>
    </row>
    <row r="586" spans="2:5" x14ac:dyDescent="0.25">
      <c r="B586" s="137" t="s">
        <v>232</v>
      </c>
      <c r="C586" s="138"/>
      <c r="D586" s="160" t="s">
        <v>20</v>
      </c>
      <c r="E586" s="140"/>
    </row>
    <row r="587" spans="2:5" x14ac:dyDescent="0.25">
      <c r="B587" s="137" t="s">
        <v>234</v>
      </c>
      <c r="C587" s="138"/>
      <c r="D587" s="144" t="s">
        <v>190</v>
      </c>
      <c r="E587" s="194"/>
    </row>
    <row r="588" spans="2:5" ht="71.25" x14ac:dyDescent="0.25">
      <c r="B588" s="137" t="s">
        <v>235</v>
      </c>
      <c r="C588" s="138"/>
      <c r="D588" s="160" t="s">
        <v>337</v>
      </c>
      <c r="E588" s="140"/>
    </row>
    <row r="589" spans="2:5" x14ac:dyDescent="0.25">
      <c r="B589" s="137" t="s">
        <v>237</v>
      </c>
      <c r="C589" s="138"/>
      <c r="D589" s="144" t="s">
        <v>238</v>
      </c>
      <c r="E589" s="140"/>
    </row>
    <row r="590" spans="2:5" x14ac:dyDescent="0.25">
      <c r="B590" s="137" t="s">
        <v>239</v>
      </c>
      <c r="C590" s="147"/>
      <c r="D590" s="144" t="s">
        <v>240</v>
      </c>
      <c r="E590" s="140"/>
    </row>
    <row r="591" spans="2:5" x14ac:dyDescent="0.25">
      <c r="B591" s="137" t="s">
        <v>241</v>
      </c>
      <c r="C591" s="138"/>
      <c r="D591" s="144" t="s">
        <v>231</v>
      </c>
      <c r="E591" s="140"/>
    </row>
    <row r="592" spans="2:5" x14ac:dyDescent="0.25">
      <c r="B592" s="137" t="s">
        <v>242</v>
      </c>
      <c r="C592" s="138"/>
      <c r="D592" s="144" t="s">
        <v>238</v>
      </c>
      <c r="E592" s="140"/>
    </row>
    <row r="593" spans="2:5" x14ac:dyDescent="0.25">
      <c r="B593" s="137" t="s">
        <v>244</v>
      </c>
      <c r="C593" s="138"/>
      <c r="D593" s="144" t="s">
        <v>334</v>
      </c>
      <c r="E593" s="140"/>
    </row>
    <row r="594" spans="2:5" ht="28.5" x14ac:dyDescent="0.25">
      <c r="B594" s="137" t="s">
        <v>245</v>
      </c>
      <c r="C594" s="138"/>
      <c r="D594" s="144" t="s">
        <v>335</v>
      </c>
      <c r="E594" s="140"/>
    </row>
    <row r="595" spans="2:5" x14ac:dyDescent="0.25">
      <c r="B595" s="148"/>
      <c r="C595" s="149"/>
      <c r="D595" s="150"/>
      <c r="E595" s="151"/>
    </row>
    <row r="597" spans="2:5" ht="15" x14ac:dyDescent="0.25">
      <c r="B597" s="125" t="str">
        <f>D599</f>
        <v>SL.EUS-WP-SWM.3</v>
      </c>
      <c r="C597" s="126"/>
      <c r="D597" s="127" t="s">
        <v>206</v>
      </c>
      <c r="E597" s="128"/>
    </row>
    <row r="598" spans="2:5" ht="15" x14ac:dyDescent="0.25">
      <c r="B598" s="155"/>
      <c r="C598" s="156"/>
      <c r="D598" s="157"/>
      <c r="E598" s="158"/>
    </row>
    <row r="599" spans="2:5" x14ac:dyDescent="0.25">
      <c r="B599" s="137" t="s">
        <v>127</v>
      </c>
      <c r="C599" s="138"/>
      <c r="D599" s="168" t="s">
        <v>205</v>
      </c>
      <c r="E599" s="140"/>
    </row>
    <row r="600" spans="2:5" ht="15" x14ac:dyDescent="0.25">
      <c r="B600" s="137" t="s">
        <v>128</v>
      </c>
      <c r="C600" s="138"/>
      <c r="D600" s="142" t="s">
        <v>206</v>
      </c>
      <c r="E600" s="140"/>
    </row>
    <row r="601" spans="2:5" ht="28.5" x14ac:dyDescent="0.25">
      <c r="B601" s="137" t="s">
        <v>227</v>
      </c>
      <c r="C601" s="138"/>
      <c r="D601" s="201" t="s">
        <v>338</v>
      </c>
      <c r="E601" s="140"/>
    </row>
    <row r="602" spans="2:5" x14ac:dyDescent="0.25">
      <c r="B602" s="137" t="s">
        <v>36</v>
      </c>
      <c r="C602" s="138"/>
      <c r="D602" s="202" t="s">
        <v>207</v>
      </c>
      <c r="E602" s="140"/>
    </row>
    <row r="603" spans="2:5" ht="28.5" x14ac:dyDescent="0.25">
      <c r="B603" s="137" t="s">
        <v>273</v>
      </c>
      <c r="C603" s="138"/>
      <c r="D603" s="160" t="s">
        <v>135</v>
      </c>
      <c r="E603" s="140"/>
    </row>
    <row r="604" spans="2:5" x14ac:dyDescent="0.25">
      <c r="B604" s="137" t="s">
        <v>230</v>
      </c>
      <c r="C604" s="138"/>
      <c r="D604" s="160" t="s">
        <v>231</v>
      </c>
      <c r="E604" s="140"/>
    </row>
    <row r="605" spans="2:5" x14ac:dyDescent="0.25">
      <c r="B605" s="137" t="s">
        <v>232</v>
      </c>
      <c r="C605" s="138"/>
      <c r="D605" s="160" t="s">
        <v>20</v>
      </c>
      <c r="E605" s="140"/>
    </row>
    <row r="606" spans="2:5" x14ac:dyDescent="0.25">
      <c r="B606" s="137" t="s">
        <v>234</v>
      </c>
      <c r="C606" s="138"/>
      <c r="D606" s="160" t="s">
        <v>190</v>
      </c>
      <c r="E606" s="194"/>
    </row>
    <row r="607" spans="2:5" x14ac:dyDescent="0.25">
      <c r="B607" s="137" t="s">
        <v>235</v>
      </c>
      <c r="C607" s="138"/>
      <c r="D607" s="144" t="s">
        <v>75</v>
      </c>
      <c r="E607" s="140"/>
    </row>
    <row r="608" spans="2:5" x14ac:dyDescent="0.25">
      <c r="B608" s="137" t="s">
        <v>237</v>
      </c>
      <c r="C608" s="138"/>
      <c r="D608" s="160" t="s">
        <v>333</v>
      </c>
      <c r="E608" s="140"/>
    </row>
    <row r="609" spans="2:5" x14ac:dyDescent="0.25">
      <c r="B609" s="137" t="s">
        <v>239</v>
      </c>
      <c r="C609" s="147"/>
      <c r="D609" s="144" t="s">
        <v>240</v>
      </c>
      <c r="E609" s="140"/>
    </row>
    <row r="610" spans="2:5" x14ac:dyDescent="0.25">
      <c r="B610" s="137" t="s">
        <v>241</v>
      </c>
      <c r="C610" s="138"/>
      <c r="D610" s="160" t="s">
        <v>231</v>
      </c>
      <c r="E610" s="140"/>
    </row>
    <row r="611" spans="2:5" x14ac:dyDescent="0.25">
      <c r="B611" s="137" t="s">
        <v>242</v>
      </c>
      <c r="C611" s="138"/>
      <c r="D611" s="160" t="s">
        <v>238</v>
      </c>
      <c r="E611" s="140"/>
    </row>
    <row r="612" spans="2:5" x14ac:dyDescent="0.25">
      <c r="B612" s="137" t="s">
        <v>244</v>
      </c>
      <c r="C612" s="138"/>
      <c r="D612" s="160" t="s">
        <v>75</v>
      </c>
      <c r="E612" s="140"/>
    </row>
    <row r="613" spans="2:5" ht="28.5" x14ac:dyDescent="0.25">
      <c r="B613" s="137" t="s">
        <v>245</v>
      </c>
      <c r="C613" s="138"/>
      <c r="D613" s="160" t="s">
        <v>75</v>
      </c>
      <c r="E613" s="140"/>
    </row>
    <row r="614" spans="2:5" x14ac:dyDescent="0.25">
      <c r="B614" s="148"/>
      <c r="C614" s="149"/>
      <c r="D614" s="150"/>
      <c r="E614" s="151"/>
    </row>
    <row r="616" spans="2:5" ht="15" x14ac:dyDescent="0.25">
      <c r="B616" s="125" t="str">
        <f>D618</f>
        <v>SL.EUS-WP-SWM.4</v>
      </c>
      <c r="C616" s="126"/>
      <c r="D616" s="127" t="str">
        <f>D619</f>
        <v xml:space="preserve">Software-Pakete - Bereitstellung Emergency </v>
      </c>
      <c r="E616" s="128"/>
    </row>
    <row r="617" spans="2:5" ht="15" x14ac:dyDescent="0.25">
      <c r="B617" s="155"/>
      <c r="C617" s="156"/>
      <c r="D617" s="157"/>
      <c r="E617" s="158"/>
    </row>
    <row r="618" spans="2:5" x14ac:dyDescent="0.25">
      <c r="B618" s="137" t="s">
        <v>127</v>
      </c>
      <c r="C618" s="138"/>
      <c r="D618" s="168" t="s">
        <v>208</v>
      </c>
      <c r="E618" s="140"/>
    </row>
    <row r="619" spans="2:5" ht="15" x14ac:dyDescent="0.25">
      <c r="B619" s="137" t="s">
        <v>128</v>
      </c>
      <c r="C619" s="138"/>
      <c r="D619" s="159" t="s">
        <v>209</v>
      </c>
      <c r="E619" s="140"/>
    </row>
    <row r="620" spans="2:5" ht="57" x14ac:dyDescent="0.25">
      <c r="B620" s="137" t="s">
        <v>227</v>
      </c>
      <c r="C620" s="138"/>
      <c r="D620" s="143" t="s">
        <v>339</v>
      </c>
      <c r="E620" s="140"/>
    </row>
    <row r="621" spans="2:5" x14ac:dyDescent="0.25">
      <c r="B621" s="137" t="s">
        <v>36</v>
      </c>
      <c r="C621" s="138"/>
      <c r="D621" s="160" t="s">
        <v>210</v>
      </c>
      <c r="E621" s="140"/>
    </row>
    <row r="622" spans="2:5" ht="28.5" x14ac:dyDescent="0.25">
      <c r="B622" s="137" t="s">
        <v>273</v>
      </c>
      <c r="C622" s="138"/>
      <c r="D622" s="144" t="s">
        <v>135</v>
      </c>
      <c r="E622" s="140"/>
    </row>
    <row r="623" spans="2:5" x14ac:dyDescent="0.25">
      <c r="B623" s="137" t="s">
        <v>230</v>
      </c>
      <c r="C623" s="138"/>
      <c r="D623" s="144" t="s">
        <v>231</v>
      </c>
      <c r="E623" s="140"/>
    </row>
    <row r="624" spans="2:5" x14ac:dyDescent="0.25">
      <c r="B624" s="137" t="s">
        <v>232</v>
      </c>
      <c r="C624" s="138"/>
      <c r="D624" s="144" t="s">
        <v>20</v>
      </c>
      <c r="E624" s="140"/>
    </row>
    <row r="625" spans="2:5" x14ac:dyDescent="0.25">
      <c r="B625" s="137" t="s">
        <v>234</v>
      </c>
      <c r="C625" s="138"/>
      <c r="D625" s="160" t="s">
        <v>211</v>
      </c>
      <c r="E625" s="194"/>
    </row>
    <row r="626" spans="2:5" x14ac:dyDescent="0.25">
      <c r="B626" s="137" t="s">
        <v>235</v>
      </c>
      <c r="C626" s="138"/>
      <c r="D626" s="144" t="s">
        <v>75</v>
      </c>
      <c r="E626" s="140"/>
    </row>
    <row r="627" spans="2:5" x14ac:dyDescent="0.25">
      <c r="B627" s="137" t="s">
        <v>237</v>
      </c>
      <c r="C627" s="138"/>
      <c r="D627" s="144" t="s">
        <v>238</v>
      </c>
      <c r="E627" s="140"/>
    </row>
    <row r="628" spans="2:5" x14ac:dyDescent="0.25">
      <c r="B628" s="137" t="s">
        <v>239</v>
      </c>
      <c r="C628" s="147"/>
      <c r="D628" s="144" t="s">
        <v>240</v>
      </c>
      <c r="E628" s="140"/>
    </row>
    <row r="629" spans="2:5" x14ac:dyDescent="0.25">
      <c r="B629" s="137" t="s">
        <v>241</v>
      </c>
      <c r="C629" s="138"/>
      <c r="D629" s="144" t="s">
        <v>231</v>
      </c>
      <c r="E629" s="140"/>
    </row>
    <row r="630" spans="2:5" x14ac:dyDescent="0.25">
      <c r="B630" s="137" t="s">
        <v>242</v>
      </c>
      <c r="C630" s="138"/>
      <c r="D630" s="144" t="s">
        <v>238</v>
      </c>
      <c r="E630" s="140"/>
    </row>
    <row r="631" spans="2:5" ht="28.5" x14ac:dyDescent="0.25">
      <c r="B631" s="137" t="s">
        <v>244</v>
      </c>
      <c r="C631" s="138"/>
      <c r="D631" s="144" t="s">
        <v>340</v>
      </c>
      <c r="E631" s="140"/>
    </row>
    <row r="632" spans="2:5" ht="28.5" x14ac:dyDescent="0.25">
      <c r="B632" s="137" t="s">
        <v>245</v>
      </c>
      <c r="C632" s="138"/>
      <c r="D632" s="144" t="s">
        <v>341</v>
      </c>
      <c r="E632" s="140"/>
    </row>
    <row r="633" spans="2:5" x14ac:dyDescent="0.25">
      <c r="B633" s="148"/>
      <c r="C633" s="149"/>
      <c r="D633" s="150"/>
      <c r="E633" s="151"/>
    </row>
    <row r="635" spans="2:5" ht="15" x14ac:dyDescent="0.25">
      <c r="B635" s="125" t="str">
        <f>D637</f>
        <v>SL.EUS-WP-COLL.1</v>
      </c>
      <c r="C635" s="126"/>
      <c r="D635" s="127" t="str">
        <f>D638</f>
        <v>Latenzzeit eMail Empfang</v>
      </c>
      <c r="E635" s="128"/>
    </row>
    <row r="636" spans="2:5" ht="15" x14ac:dyDescent="0.25">
      <c r="B636" s="155"/>
      <c r="C636" s="156"/>
      <c r="D636" s="157"/>
      <c r="E636" s="158"/>
    </row>
    <row r="637" spans="2:5" x14ac:dyDescent="0.25">
      <c r="B637" s="137" t="s">
        <v>127</v>
      </c>
      <c r="C637" s="138"/>
      <c r="D637" s="168" t="s">
        <v>214</v>
      </c>
      <c r="E637" s="140"/>
    </row>
    <row r="638" spans="2:5" ht="15" x14ac:dyDescent="0.25">
      <c r="B638" s="137" t="s">
        <v>128</v>
      </c>
      <c r="C638" s="138"/>
      <c r="D638" s="203" t="s">
        <v>215</v>
      </c>
      <c r="E638" s="140"/>
    </row>
    <row r="639" spans="2:5" ht="85.5" x14ac:dyDescent="0.25">
      <c r="B639" s="137" t="s">
        <v>227</v>
      </c>
      <c r="C639" s="138"/>
      <c r="D639" s="197" t="s">
        <v>342</v>
      </c>
      <c r="E639" s="140"/>
    </row>
    <row r="640" spans="2:5" x14ac:dyDescent="0.25">
      <c r="B640" s="137" t="s">
        <v>36</v>
      </c>
      <c r="C640" s="138"/>
      <c r="D640" s="144" t="s">
        <v>185</v>
      </c>
      <c r="E640" s="140"/>
    </row>
    <row r="641" spans="2:6" ht="28.5" x14ac:dyDescent="0.25">
      <c r="B641" s="137" t="s">
        <v>273</v>
      </c>
      <c r="C641" s="138"/>
      <c r="D641" s="160" t="s">
        <v>135</v>
      </c>
      <c r="E641" s="140"/>
    </row>
    <row r="642" spans="2:6" x14ac:dyDescent="0.25">
      <c r="B642" s="137" t="s">
        <v>230</v>
      </c>
      <c r="C642" s="138"/>
      <c r="D642" s="160" t="s">
        <v>231</v>
      </c>
      <c r="E642" s="140"/>
    </row>
    <row r="643" spans="2:6" x14ac:dyDescent="0.25">
      <c r="B643" s="137" t="s">
        <v>232</v>
      </c>
      <c r="C643" s="138"/>
      <c r="D643" s="160" t="s">
        <v>20</v>
      </c>
      <c r="E643" s="140"/>
    </row>
    <row r="644" spans="2:6" x14ac:dyDescent="0.25">
      <c r="B644" s="137" t="s">
        <v>234</v>
      </c>
      <c r="C644" s="138"/>
      <c r="D644" s="160" t="s">
        <v>190</v>
      </c>
      <c r="E644" s="194"/>
    </row>
    <row r="645" spans="2:6" x14ac:dyDescent="0.25">
      <c r="B645" s="137" t="s">
        <v>235</v>
      </c>
      <c r="C645" s="138"/>
      <c r="D645" s="144" t="s">
        <v>75</v>
      </c>
      <c r="E645" s="140"/>
    </row>
    <row r="646" spans="2:6" x14ac:dyDescent="0.25">
      <c r="B646" s="137" t="s">
        <v>237</v>
      </c>
      <c r="C646" s="138"/>
      <c r="D646" s="160" t="s">
        <v>323</v>
      </c>
      <c r="E646" s="140"/>
    </row>
    <row r="647" spans="2:6" x14ac:dyDescent="0.25">
      <c r="B647" s="137" t="s">
        <v>239</v>
      </c>
      <c r="C647" s="147"/>
      <c r="D647" s="144" t="s">
        <v>240</v>
      </c>
      <c r="E647" s="140"/>
    </row>
    <row r="648" spans="2:6" x14ac:dyDescent="0.25">
      <c r="B648" s="137" t="s">
        <v>241</v>
      </c>
      <c r="C648" s="138"/>
      <c r="D648" s="144" t="s">
        <v>231</v>
      </c>
      <c r="E648" s="140"/>
    </row>
    <row r="649" spans="2:6" x14ac:dyDescent="0.25">
      <c r="B649" s="137" t="s">
        <v>242</v>
      </c>
      <c r="C649" s="138"/>
      <c r="D649" s="144" t="s">
        <v>238</v>
      </c>
      <c r="E649" s="140"/>
    </row>
    <row r="650" spans="2:6" x14ac:dyDescent="0.25">
      <c r="B650" s="137" t="s">
        <v>244</v>
      </c>
      <c r="C650" s="138"/>
      <c r="D650" s="160" t="s">
        <v>75</v>
      </c>
      <c r="E650" s="140"/>
    </row>
    <row r="651" spans="2:6" ht="28.5" x14ac:dyDescent="0.25">
      <c r="B651" s="137" t="s">
        <v>245</v>
      </c>
      <c r="C651" s="138"/>
      <c r="D651" s="160" t="s">
        <v>75</v>
      </c>
      <c r="E651" s="140"/>
    </row>
    <row r="652" spans="2:6" x14ac:dyDescent="0.25">
      <c r="B652" s="148"/>
      <c r="C652" s="149"/>
      <c r="D652" s="150"/>
      <c r="E652" s="151"/>
    </row>
    <row r="653" spans="2:6" x14ac:dyDescent="0.25">
      <c r="B653" s="186"/>
      <c r="C653" s="186"/>
      <c r="D653" s="186"/>
      <c r="E653" s="186"/>
      <c r="F653" s="186"/>
    </row>
    <row r="654" spans="2:6" ht="15" x14ac:dyDescent="0.25">
      <c r="B654" s="125" t="str">
        <f>D656</f>
        <v>SL.EUS-WP-COLL.2</v>
      </c>
      <c r="C654" s="126"/>
      <c r="D654" s="127" t="str">
        <f>D657</f>
        <v>Latenzzeit eMail Versand</v>
      </c>
      <c r="E654" s="128"/>
    </row>
    <row r="655" spans="2:6" ht="15" x14ac:dyDescent="0.25">
      <c r="B655" s="155"/>
      <c r="C655" s="156"/>
      <c r="D655" s="157"/>
      <c r="E655" s="158"/>
    </row>
    <row r="656" spans="2:6" x14ac:dyDescent="0.25">
      <c r="B656" s="137" t="s">
        <v>127</v>
      </c>
      <c r="C656" s="138"/>
      <c r="D656" s="168" t="s">
        <v>216</v>
      </c>
      <c r="E656" s="140"/>
    </row>
    <row r="657" spans="2:5" ht="15" x14ac:dyDescent="0.25">
      <c r="B657" s="137" t="s">
        <v>128</v>
      </c>
      <c r="C657" s="138"/>
      <c r="D657" s="203" t="s">
        <v>217</v>
      </c>
      <c r="E657" s="140"/>
    </row>
    <row r="658" spans="2:5" ht="85.5" x14ac:dyDescent="0.25">
      <c r="B658" s="137" t="s">
        <v>227</v>
      </c>
      <c r="C658" s="138"/>
      <c r="D658" s="121" t="s">
        <v>343</v>
      </c>
      <c r="E658" s="140"/>
    </row>
    <row r="659" spans="2:5" x14ac:dyDescent="0.25">
      <c r="B659" s="137" t="s">
        <v>36</v>
      </c>
      <c r="C659" s="138"/>
      <c r="D659" s="144" t="s">
        <v>185</v>
      </c>
      <c r="E659" s="140"/>
    </row>
    <row r="660" spans="2:5" ht="28.5" x14ac:dyDescent="0.25">
      <c r="B660" s="137" t="s">
        <v>273</v>
      </c>
      <c r="C660" s="138"/>
      <c r="D660" s="144" t="s">
        <v>135</v>
      </c>
      <c r="E660" s="140"/>
    </row>
    <row r="661" spans="2:5" x14ac:dyDescent="0.25">
      <c r="B661" s="137" t="s">
        <v>230</v>
      </c>
      <c r="C661" s="138"/>
      <c r="D661" s="144" t="s">
        <v>231</v>
      </c>
      <c r="E661" s="140"/>
    </row>
    <row r="662" spans="2:5" x14ac:dyDescent="0.25">
      <c r="B662" s="137" t="s">
        <v>232</v>
      </c>
      <c r="C662" s="138"/>
      <c r="D662" s="144" t="s">
        <v>20</v>
      </c>
      <c r="E662" s="140"/>
    </row>
    <row r="663" spans="2:5" x14ac:dyDescent="0.25">
      <c r="B663" s="137" t="s">
        <v>234</v>
      </c>
      <c r="C663" s="138"/>
      <c r="D663" s="160" t="s">
        <v>190</v>
      </c>
      <c r="E663" s="194"/>
    </row>
    <row r="664" spans="2:5" x14ac:dyDescent="0.25">
      <c r="B664" s="137" t="s">
        <v>235</v>
      </c>
      <c r="C664" s="138"/>
      <c r="D664" s="144" t="s">
        <v>75</v>
      </c>
      <c r="E664" s="140"/>
    </row>
    <row r="665" spans="2:5" x14ac:dyDescent="0.25">
      <c r="B665" s="137" t="s">
        <v>237</v>
      </c>
      <c r="C665" s="138"/>
      <c r="D665" s="160" t="s">
        <v>323</v>
      </c>
      <c r="E665" s="140"/>
    </row>
    <row r="666" spans="2:5" x14ac:dyDescent="0.25">
      <c r="B666" s="137" t="s">
        <v>239</v>
      </c>
      <c r="C666" s="147"/>
      <c r="D666" s="144" t="s">
        <v>240</v>
      </c>
      <c r="E666" s="140"/>
    </row>
    <row r="667" spans="2:5" x14ac:dyDescent="0.25">
      <c r="B667" s="137" t="s">
        <v>241</v>
      </c>
      <c r="C667" s="138"/>
      <c r="D667" s="144" t="s">
        <v>231</v>
      </c>
      <c r="E667" s="140"/>
    </row>
    <row r="668" spans="2:5" x14ac:dyDescent="0.25">
      <c r="B668" s="137" t="s">
        <v>242</v>
      </c>
      <c r="C668" s="138"/>
      <c r="D668" s="144" t="s">
        <v>238</v>
      </c>
      <c r="E668" s="140"/>
    </row>
    <row r="669" spans="2:5" x14ac:dyDescent="0.25">
      <c r="B669" s="137" t="s">
        <v>244</v>
      </c>
      <c r="C669" s="138"/>
      <c r="D669" s="144" t="s">
        <v>75</v>
      </c>
      <c r="E669" s="140"/>
    </row>
    <row r="670" spans="2:5" ht="28.5" x14ac:dyDescent="0.25">
      <c r="B670" s="137" t="s">
        <v>245</v>
      </c>
      <c r="C670" s="138"/>
      <c r="D670" s="144" t="s">
        <v>75</v>
      </c>
      <c r="E670" s="140"/>
    </row>
    <row r="671" spans="2:5" x14ac:dyDescent="0.25">
      <c r="B671" s="148"/>
      <c r="C671" s="149"/>
      <c r="D671" s="150"/>
      <c r="E671" s="151"/>
    </row>
  </sheetData>
  <sheetProtection algorithmName="SHA-512" hashValue="Kwot2DA5evb1q8POPeLfOsS+gsCZQjBipmL6f7OEOGB9LGI4nL71wYEZgvIEjHlpVDGFKXG5CmESiS5nvbHOeQ==" saltValue="349sh0My5IT5u8kCdmlk5g==" spinCount="100000" sheet="1" objects="1" scenarios="1"/>
  <phoneticPr fontId="11" type="noConversion"/>
  <pageMargins left="0.70866141732283472" right="0.70866141732283472" top="0.86614173228346458" bottom="0.74803149606299213" header="0.31496062992125984" footer="0.31496062992125984"/>
  <pageSetup paperSize="9" scale="80" fitToHeight="0" orientation="portrait" r:id="rId1"/>
  <headerFooter scaleWithDoc="0">
    <oddHeader>&amp;L&amp;G&amp;C&amp;"Arial,Standard"&amp;10Ausschreibung
TZB-AP-2025&amp;R&amp;"Arial,Standard"&amp;10Beschaffung
Vergabe
01-04</oddHeader>
    <oddFooter>&amp;L&amp;"Arial,Standard"&amp;10© BARMER&amp;C&amp;"Arial,Standard"&amp;10Seite &amp;P von &amp;N&amp;R&amp;"Arial,Standard"&amp;10Version 1.0</oddFooter>
  </headerFooter>
  <rowBreaks count="22" manualBreakCount="22">
    <brk id="41" max="4" man="1"/>
    <brk id="81" max="4" man="1"/>
    <brk id="119" max="4" man="1"/>
    <brk id="157" max="4" man="1"/>
    <brk id="176" max="4" man="1"/>
    <brk id="195" max="4" man="1"/>
    <brk id="214" max="4" man="1"/>
    <brk id="233" max="4" man="1"/>
    <brk id="272" max="4" man="1"/>
    <brk id="310" max="4" man="1"/>
    <brk id="348" max="4" man="1"/>
    <brk id="386" max="4" man="1"/>
    <brk id="405" max="4" man="1"/>
    <brk id="424" max="4" man="1"/>
    <brk id="443" max="4" man="1"/>
    <brk id="462" max="4" man="1"/>
    <brk id="500" max="4" man="1"/>
    <brk id="538" max="4" man="1"/>
    <brk id="557" max="4" man="1"/>
    <brk id="576" max="4" man="1"/>
    <brk id="614" max="4" man="1"/>
    <brk id="652" max="4" man="1"/>
  </rowBreaks>
  <colBreaks count="1" manualBreakCount="1">
    <brk id="5" max="673"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fitToPage="1"/>
  </sheetPr>
  <dimension ref="A2:F14"/>
  <sheetViews>
    <sheetView tabSelected="1" topLeftCell="B1" zoomScale="110" zoomScaleNormal="110" workbookViewId="0">
      <selection activeCell="B1" sqref="B1"/>
    </sheetView>
  </sheetViews>
  <sheetFormatPr baseColWidth="10" defaultColWidth="11.28515625" defaultRowHeight="14.25" x14ac:dyDescent="0.25"/>
  <cols>
    <col min="1" max="1" width="1.140625" style="206" hidden="1" customWidth="1"/>
    <col min="2" max="2" width="56.7109375" style="207" customWidth="1"/>
    <col min="3" max="3" width="1.7109375" style="207" customWidth="1"/>
    <col min="4" max="4" width="14.28515625" style="207" customWidth="1"/>
    <col min="5" max="5" width="1.7109375" style="206" customWidth="1"/>
    <col min="6" max="16384" width="11.28515625" style="206"/>
  </cols>
  <sheetData>
    <row r="2" spans="2:6" ht="15" x14ac:dyDescent="0.25">
      <c r="B2" s="204" t="s">
        <v>122</v>
      </c>
      <c r="C2" s="204"/>
      <c r="D2" s="205"/>
    </row>
    <row r="3" spans="2:6" ht="15" x14ac:dyDescent="0.25">
      <c r="D3" s="205"/>
    </row>
    <row r="4" spans="2:6" ht="15" x14ac:dyDescent="0.25">
      <c r="B4" s="208" t="s">
        <v>344</v>
      </c>
      <c r="D4" s="205"/>
    </row>
    <row r="5" spans="2:6" ht="15" x14ac:dyDescent="0.25">
      <c r="B5" s="205"/>
      <c r="C5" s="205"/>
      <c r="D5" s="205"/>
    </row>
    <row r="6" spans="2:6" x14ac:dyDescent="0.25">
      <c r="B6" s="209" t="s">
        <v>345</v>
      </c>
      <c r="C6" s="209"/>
      <c r="D6" s="210">
        <v>0.12</v>
      </c>
    </row>
    <row r="7" spans="2:6" x14ac:dyDescent="0.25">
      <c r="B7" s="209" t="s">
        <v>346</v>
      </c>
      <c r="C7" s="209"/>
      <c r="D7" s="210">
        <v>2.5499999999999998</v>
      </c>
    </row>
    <row r="8" spans="2:6" s="213" customFormat="1" x14ac:dyDescent="0.25">
      <c r="B8" s="211"/>
      <c r="C8" s="211"/>
      <c r="D8" s="212"/>
    </row>
    <row r="9" spans="2:6" s="217" customFormat="1" ht="15" x14ac:dyDescent="0.25">
      <c r="B9" s="214" t="s">
        <v>347</v>
      </c>
      <c r="C9" s="215"/>
      <c r="D9" s="216"/>
    </row>
    <row r="10" spans="2:6" s="213" customFormat="1" x14ac:dyDescent="0.25">
      <c r="B10" s="211"/>
      <c r="C10" s="211"/>
      <c r="D10" s="218"/>
    </row>
    <row r="11" spans="2:6" x14ac:dyDescent="0.25">
      <c r="B11" s="219" t="s">
        <v>348</v>
      </c>
      <c r="C11" s="209"/>
      <c r="D11" s="220">
        <f>'Service Level Klassen'!D38</f>
        <v>1.0999999999999999</v>
      </c>
      <c r="F11" s="206" t="s">
        <v>349</v>
      </c>
    </row>
    <row r="12" spans="2:6" x14ac:dyDescent="0.25">
      <c r="B12" s="219" t="s">
        <v>350</v>
      </c>
      <c r="C12" s="209"/>
      <c r="D12" s="220">
        <f>'Service Level Matrix'!L42</f>
        <v>1.4500000000000004</v>
      </c>
      <c r="F12" s="206" t="s">
        <v>351</v>
      </c>
    </row>
    <row r="13" spans="2:6" s="223" customFormat="1" ht="15" x14ac:dyDescent="0.25">
      <c r="B13" s="221" t="s">
        <v>352</v>
      </c>
      <c r="C13" s="205"/>
      <c r="D13" s="222">
        <f>SUM(D11:D12)</f>
        <v>2.5500000000000003</v>
      </c>
    </row>
    <row r="14" spans="2:6" x14ac:dyDescent="0.25">
      <c r="B14" s="224"/>
      <c r="D14" s="225"/>
    </row>
  </sheetData>
  <sheetProtection algorithmName="SHA-512" hashValue="ylFXkMMxepq5qZhLKuHB4E5tQuQZlgU+WWMk45rrDhIjQabc8eTWw2ub4Fv3CZwShn0kcifYJkttJT129JtrpQ==" saltValue="X6TWGJPzy08LTYg0hloxNA==" spinCount="100000" sheet="1" objects="1" scenarios="1"/>
  <pageMargins left="0.70866141732283472" right="0.70866141732283472" top="0.9055118110236221" bottom="0.74803149606299213" header="0.31496062992125984" footer="0.31496062992125984"/>
  <pageSetup paperSize="9" fitToHeight="0" orientation="landscape" r:id="rId1"/>
  <headerFooter scaleWithDoc="0">
    <oddHeader>&amp;L&amp;G&amp;C&amp;"Arial,Standard"&amp;10Ausschreibung
TZB-AP-2025&amp;R&amp;"Arial,Standard"&amp;10Beschaffung
Vergabe
01-04</oddHeader>
    <oddFooter>&amp;L&amp;"Arial,Standard"&amp;10© BARMER&amp;C&amp;"Arial,Standard"&amp;10Seite &amp;P von &amp;N&amp;R&amp;"Arial,Standard"&amp;10Version 1.0</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dp:docProperties xmlns:dp="http://schemas.contractarchitect.com/document-properties">
  <dp:titlePageProperties>
    <dp:docId dp:track="true" dp:dataColumnName="DocId" dp:includeInFileName="true" dp:outlineLevel="1" dp:scope="Document" dp:preserve="true">11-410</dp:docId>
    <dp:docTypeAndNumber dp:track="true" dp:dataColumnName="TypeAndNumber" dp:includeInFileName="true" dp:outlineLevel="1" dp:scope="Document" dp:preserve="true">Anhang 4.1</dp:docTypeAndNumber>
    <dp:docTitle dp:track="true" dp:dataColumnName="Title" dp:includeInFileName="true" dp:outlineLevel="1" dp:scope="Document" dp:preserve="true">Service Levels</dp:docTitle>
    <dp:docSetType dp:track="true" dp:dataColumnName="DocSetType" dp:includeInFileName="false" dp:outlineLevel="2" dp:scope="Document" dp:preserve="true">Betriebsleistungsvertrag</dp:docSetType>
    <dp:docSetTitle dp:track="true" dp:dataColumnName="DocSetTitle" dp:includeInFileName="false" dp:outlineLevel="2" dp:scope="Document" dp:preserve="true">Managed Services</dp:docSetTitle>
    <dp:firstParty dp:track="true" dp:dataColumnName="1stParty" dp:includeInFileName="false" dp:outlineLevel="2" dp:scope="Document" dp:preserve="true">[Auftraggeber]</dp:firstParty>
    <dp:secondParty dp:track="true" dp:dataColumnName="2ndParty" dp:includeInFileName="false" dp:outlineLevel="2" dp:scope="Document" dp:preserve="true">[Auftragnehmer]</dp:secondParty>
    <dp:thirdParty dp:track="false" dp:dataColumnName="3rdParty" dp:includeInFileName="false" dp:outlineLevel="1" dp:scope="Document" dp:preserve="true">[Third Party]</dp:thirdParty>
    <dp:docDate dp:track="true" dp:dataColumnName="Date" dp:includeInFileName="true" dp:outlineLevel="1" dp:scope="Document" dp:preserve="true">20.12.2022</dp:docDate>
    <dp:docRevisionNumber dp:track="true" dp:dataColumnName="Revision" dp:includeInFileName="true" dp:outlineLevel="2" dp:scope="Document" dp:preserve="true">1.0</dp:docRevisionNumber>
    <dp:docAuthor dp:track="true" dp:dataColumnName="Author" dp:includeInFileName="false" dp:outlineLevel="2" dp:scope="Document" dp:preserve="true">[Auftraggeber]</dp:docAuthor>
    <dp:docStatus dp:track="true" dp:dataColumnName="Status" dp:includeInFileName="false" dp:outlineLevel="2" dp:scope="Document" dp:preserve="true">Initialer Entwurf</dp:docStatus>
    <dp:docClassification dp:track="true" dp:dataColumnName="Classification" dp:includeInFileName="false" dp:outlineLevel="1" dp:scope="Document" dp:preserve="true">Vertraulich</dp:docClassification>
  </dp:titlePageProperties>
  <dp:tabularFormProperties>
    <dp:referenceNumberColumn dp:track="false" dp:dataColumnName="RefNoColumn" dp:includeInFileName="false" dp:outlineLevel="1" dp:scope="Project" dp:preserve="true">Ref #</dp:referenceNumberColumn>
    <dp:customerColumn dp:track="false" dp:dataColumnName="1stPartyColumn" dp:includeInFileName="false" dp:outlineLevel="1" dp:scope="Project" dp:preserve="true">Customer Position</dp:customerColumn>
    <dp:providerColumn dp:track="false" dp:dataColumnName="2ndPartyColumn" dp:includeInFileName="false" dp:outlineLevel="1" dp:scope="Project" dp:preserve="true">Supplier Position</dp:providerColumn>
    <dp:commentsColumn dp:track="false" dp:dataColumnName="CommentsColumn" dp:includeInFileName="false" dp:outlineLevel="1" dp:scope="Project" dp:preserve="true">Comments</dp:commentsColumn>
    <dp:complianceColumn dp:track="false" dp:dataColumnName="ComplianceColumn" dp:includeInFileName="false" dp:outlineLevel="1" dp:scope="Project" dp:preserve="true">Y/N</dp:complianceColumn>
    <dp:ratingColumn dp:track="false" dp:dataColumnName="RatingColumn" dp:includeInFileName="false" dp:outlineLevel="1" dp:scope="Project" dp:preserve="true">Rat.</dp:ratingColumn>
  </dp:tabularFormProperties>
  <dp:templateProperties>
    <dp:documentFormLocked dp:track="false" dp:dataColumnName="FormLocked" dp:includeInFileName="false" dp:outlineLevel="1" dp:scope="Document" dp:preserve="true" dp:editable="false">false</dp:documentFormLocked>
  </dp:templateProperties>
</dp:doc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5697F1A17008F4BA6B83CD65D872A6B" ma:contentTypeVersion="3" ma:contentTypeDescription="Ein neues Dokument erstellen." ma:contentTypeScope="" ma:versionID="ede39722879797d6e47de60a42f2669a">
  <xsd:schema xmlns:xsd="http://www.w3.org/2001/XMLSchema" xmlns:xs="http://www.w3.org/2001/XMLSchema" xmlns:p="http://schemas.microsoft.com/office/2006/metadata/properties" xmlns:ns2="68536492-7ee9-4c88-b940-8208970a4d26" targetNamespace="http://schemas.microsoft.com/office/2006/metadata/properties" ma:root="true" ma:fieldsID="56b99a5c7ce86deb1aee7072186193dd" ns2:_="">
    <xsd:import namespace="68536492-7ee9-4c88-b940-8208970a4d26"/>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536492-7ee9-4c88-b940-8208970a4d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0750BB-358C-4375-B263-A4E60336A307}">
  <ds:schemaRefs>
    <ds:schemaRef ds:uri="http://schemas.contractarchitect.com/document-properties"/>
  </ds:schemaRefs>
</ds:datastoreItem>
</file>

<file path=customXml/itemProps2.xml><?xml version="1.0" encoding="utf-8"?>
<ds:datastoreItem xmlns:ds="http://schemas.openxmlformats.org/officeDocument/2006/customXml" ds:itemID="{4A0F0E2E-701C-469E-ABBC-38C5B1DC008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E2C162E-F532-4DEE-985F-43AAFEEB3209}">
  <ds:schemaRefs>
    <ds:schemaRef ds:uri="http://schemas.microsoft.com/sharepoint/v3/contenttype/forms"/>
  </ds:schemaRefs>
</ds:datastoreItem>
</file>

<file path=customXml/itemProps4.xml><?xml version="1.0" encoding="utf-8"?>
<ds:datastoreItem xmlns:ds="http://schemas.openxmlformats.org/officeDocument/2006/customXml" ds:itemID="{257CEB63-47F1-4583-9C2D-3EFE19B5B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536492-7ee9-4c88-b940-8208970a4d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a8af561-cfeb-4884-94df-83c9f98ad0da}" enabled="0" method="" siteId="{ba8af561-cfeb-4884-94df-83c9f98ad0d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Lookup</vt:lpstr>
      <vt:lpstr>Deckblatt</vt:lpstr>
      <vt:lpstr>Service Zeiten</vt:lpstr>
      <vt:lpstr>Service Level Klassen</vt:lpstr>
      <vt:lpstr>Service Level Matrix</vt:lpstr>
      <vt:lpstr>Service Level Beschreibungen</vt:lpstr>
      <vt:lpstr>Service Level Credits</vt:lpstr>
      <vt:lpstr>AtRiskPercentage</vt:lpstr>
      <vt:lpstr>'Service Level Beschreibungen'!Druckbereich</vt:lpstr>
      <vt:lpstr>'Service Level Klassen'!Druckbereich</vt:lpstr>
      <vt:lpstr>'Service Level Matrix'!Druckbereich</vt:lpstr>
      <vt:lpstr>'Service Zeiten'!Druckbereich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2020-04-21T13:32:51Z</dcterms:created>
  <dcterms:modified xsi:type="dcterms:W3CDTF">2025-05-20T12:19:13Z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0x010100A5697F1A17008F4BA6B83CD65D872A6B</vt:lpwstr>
  </property>
  <property fmtid="{D5CDD505-2E9C-101B-9397-08002B2CF9AE}" pid="3" name="Region">
    <vt:lpwstr>30;#DACH|c3a50f3a-14a8-4de8-9a7d-127c1d84c48a</vt:lpwstr>
  </property>
  <property fmtid="{D5CDD505-2E9C-101B-9397-08002B2CF9AE}" pid="4" name="Key Words">
    <vt:lpwstr>13;#FutureSource|50b698cb-619d-441a-89e9-84f121bf6c78;#11;#Sourcing|bca58bac-e161-4d65-9d33-f1621f844f15</vt:lpwstr>
  </property>
  <property fmtid="{D5CDD505-2E9C-101B-9397-08002B2CF9AE}" pid="5" name="Industry">
    <vt:lpwstr/>
  </property>
  <property fmtid="{D5CDD505-2E9C-101B-9397-08002B2CF9AE}" pid="6" name="Capability">
    <vt:lpwstr>7;#Sourcing|5eec17b5-ac09-46c2-8d8a-4baca0a31364</vt:lpwstr>
  </property>
  <property fmtid="{D5CDD505-2E9C-101B-9397-08002B2CF9AE}" pid="7" name="Content Type">
    <vt:lpwstr>22;#Contract|550e7d4a-13ac-466c-818d-a45fccc97070</vt:lpwstr>
  </property>
  <property fmtid="{D5CDD505-2E9C-101B-9397-08002B2CF9AE}" pid="8" name="IWB Package">
    <vt:lpwstr>29;#RFX One - DE|35256258-c2b3-42cf-bc12-07c8156d448d</vt:lpwstr>
  </property>
  <property fmtid="{D5CDD505-2E9C-101B-9397-08002B2CF9AE}" pid="9" name="Solution">
    <vt:lpwstr/>
  </property>
  <property fmtid="{D5CDD505-2E9C-101B-9397-08002B2CF9AE}" pid="10" name="MediaServiceImageTags">
    <vt:lpwstr/>
  </property>
  <property fmtid="{D5CDD505-2E9C-101B-9397-08002B2CF9AE}" pid="11" name="isgRegion">
    <vt:lpwstr/>
  </property>
  <property fmtid="{D5CDD505-2E9C-101B-9397-08002B2CF9AE}" pid="12" name="isgIndustry">
    <vt:lpwstr/>
  </property>
  <property fmtid="{D5CDD505-2E9C-101B-9397-08002B2CF9AE}" pid="13" name="isgPackage">
    <vt:lpwstr>1641;#RFX One - DE|c156c34a-ade4-4795-97a0-361156e87c31</vt:lpwstr>
  </property>
  <property fmtid="{D5CDD505-2E9C-101B-9397-08002B2CF9AE}" pid="14" name="isgSolution">
    <vt:lpwstr/>
  </property>
  <property fmtid="{D5CDD505-2E9C-101B-9397-08002B2CF9AE}" pid="15" name="isgContentType">
    <vt:lpwstr>1621;#Contract|be2338a8-4979-4089-870a-9a17a7ddca54</vt:lpwstr>
  </property>
  <property fmtid="{D5CDD505-2E9C-101B-9397-08002B2CF9AE}" pid="16" name="isgCapability">
    <vt:lpwstr>1307;#Sourcing|2daf835a-65b5-46a7-8766-0e4a42e81f11</vt:lpwstr>
  </property>
  <property fmtid="{D5CDD505-2E9C-101B-9397-08002B2CF9AE}" pid="17" name="isgLanguage">
    <vt:lpwstr/>
  </property>
  <property fmtid="{D5CDD505-2E9C-101B-9397-08002B2CF9AE}" pid="18" name="isgKeyWord">
    <vt:lpwstr/>
  </property>
  <property fmtid="{D5CDD505-2E9C-101B-9397-08002B2CF9AE}" pid="19" name="isgSourceId">
    <vt:lpwstr>11ff2de1-3082-4897-9bbd-64b7d90fbd5a</vt:lpwstr>
  </property>
  <property fmtid="{D5CDD505-2E9C-101B-9397-08002B2CF9AE}" pid="20" name="isgJobId">
    <vt:lpwstr>06ee6ace-bc91-4067-96fe-1e9238700729</vt:lpwstr>
  </property>
  <property fmtid="{D5CDD505-2E9C-101B-9397-08002B2CF9AE}" pid="21" name="Order">
    <vt:r8>736700</vt:r8>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xd_Signature">
    <vt:bool>false</vt:bool>
  </property>
</Properties>
</file>