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384" yWindow="384" windowWidth="28008" windowHeight="14772" tabRatio="800" activeTab="1"/>
  </bookViews>
  <sheets>
    <sheet name="Deckblatt" sheetId="117" r:id="rId1"/>
    <sheet name="Service Zeiten" sheetId="114" r:id="rId2"/>
    <sheet name="Service Level Klassen" sheetId="111" r:id="rId3"/>
    <sheet name="Service Level Matrix" sheetId="105" r:id="rId4"/>
    <sheet name="Service Level Beschreibungen" sheetId="38" r:id="rId5"/>
    <sheet name="Service Level Credits" sheetId="108" r:id="rId6"/>
  </sheets>
  <externalReferences>
    <externalReference r:id="rId7"/>
  </externalReferences>
  <definedNames>
    <definedName name="_xlnm._FilterDatabase" localSheetId="4" hidden="1">'Service Level Beschreibungen'!$B$6:$K$6</definedName>
    <definedName name="_xlnm._FilterDatabase" localSheetId="3" hidden="1">'Service Level Matrix'!$A$5:$M$21</definedName>
    <definedName name="AtRiskPercentage" localSheetId="0">'[1]Service Level Credits'!$D$6</definedName>
    <definedName name="AtRiskPercentage">'Service Level Credits'!$D$6</definedName>
    <definedName name="dfadf" localSheetId="0" hidden="1">{"report102",#N/A,FALSE,"102"}</definedName>
    <definedName name="dfadf" hidden="1">{"report102",#N/A,FALSE,"102"}</definedName>
    <definedName name="dkibid" localSheetId="0" hidden="1">{"REPORT101",#N/A,FALSE,"101 &amp; 111"}</definedName>
    <definedName name="dkibid" hidden="1">{"REPORT101",#N/A,FALSE,"101 &amp; 111"}</definedName>
    <definedName name="_xlnm.Print_Area" localSheetId="4">'Service Level Beschreibungen'!$A$1:$E$367</definedName>
    <definedName name="_xlnm.Print_Area" localSheetId="2">'Service Level Klassen'!$A$1:$AC$48</definedName>
    <definedName name="_xlnm.Print_Area" localSheetId="3">'Service Level Matrix'!$A$1:$M$32</definedName>
    <definedName name="_xlnm.Print_Area" localSheetId="1">'Service Zeiten'!$B$1:$F$22</definedName>
    <definedName name="ii" localSheetId="0" hidden="1">{"REPORT100",#N/A,FALSE,"100 &amp; 110"}</definedName>
    <definedName name="ii" hidden="1">{"REPORT100",#N/A,FALSE,"100 &amp; 110"}</definedName>
    <definedName name="ISG" localSheetId="0" hidden="1">{"REPORT100",#N/A,FALSE,"100 &amp; 110"}</definedName>
    <definedName name="ISG" hidden="1">{"REPORT100",#N/A,FALSE,"100 &amp; 110"}</definedName>
    <definedName name="kbid" localSheetId="0" hidden="1">{"PRICE",#N/A,FALSE,"PRICE VAR"}</definedName>
    <definedName name="kbid" hidden="1">{"PRICE",#N/A,FALSE,"PRICE VAR"}</definedName>
    <definedName name="kdibm" localSheetId="0" hidden="1">{"REPORT100",#N/A,FALSE,"100 &amp; 110"}</definedName>
    <definedName name="kdibm" hidden="1">{"REPORT100",#N/A,FALSE,"100 &amp; 110"}</definedName>
    <definedName name="kibmb" localSheetId="0" hidden="1">{"MFG COGS",#N/A,FALSE,"MFG COGS";"MFGCOGS ESTIMATES",#N/A,FALSE,"MFG COGS"}</definedName>
    <definedName name="kibmb" hidden="1">{"MFG COGS",#N/A,FALSE,"MFG COGS";"MFGCOGS ESTIMATES",#N/A,FALSE,"MFG COGS"}</definedName>
    <definedName name="kiby\" localSheetId="0" hidden="1">{"JOBCOGS",#N/A,FALSE,"JOB COGS";"JOBHIST",#N/A,FALSE,"JOB COGS"}</definedName>
    <definedName name="kiby\" hidden="1">{"JOBCOGS",#N/A,FALSE,"JOB COGS";"JOBHIST",#N/A,FALSE,"JOB COGS"}</definedName>
    <definedName name="kim" localSheetId="0" hidden="1">{"CONSOL",#N/A,FALSE,"CONSOLIDATION"}</definedName>
    <definedName name="kim" hidden="1">{"CONSOL",#N/A,FALSE,"CONSOLIDATION"}</definedName>
    <definedName name="kimb" localSheetId="0" hidden="1">{"EXCH HIST",#N/A,FALSE,"EXCHANGE VAR";"RATES",#N/A,FALSE,"EXCHANGE VAR"}</definedName>
    <definedName name="kimb" hidden="1">{"EXCH HIST",#N/A,FALSE,"EXCHANGE VAR";"RATES",#N/A,FALSE,"EXCHANGE VAR"}</definedName>
    <definedName name="kimbmb" localSheetId="0" hidden="1">{"MFGVAR",#N/A,FALSE,"MFG VAR"}</definedName>
    <definedName name="kimbmb" hidden="1">{"MFGVAR",#N/A,FALSE,"MFG VAR"}</definedName>
    <definedName name="kodak" localSheetId="0" hidden="1">{"REPORT100",#N/A,FALSE,"100 &amp; 110"}</definedName>
    <definedName name="kodak" hidden="1">{"REPORT100",#N/A,FALSE,"100 &amp; 110"}</definedName>
    <definedName name="kodakrjs" localSheetId="0" hidden="1">{"MFG COGS",#N/A,FALSE,"MFG COGS";"MFGCOGS ESTIMATES",#N/A,FALSE,"MFG COGS"}</definedName>
    <definedName name="kodakrjs" hidden="1">{"MFG COGS",#N/A,FALSE,"MFG COGS";"MFGCOGS ESTIMATES",#N/A,FALSE,"MFG COGS"}</definedName>
    <definedName name="ListAttributeValues_DE" hidden="1">#REF!</definedName>
    <definedName name="ListAttributeValues_DEU" hidden="1">#REF!</definedName>
    <definedName name="mmm" localSheetId="0" hidden="1">{"REPORT101",#N/A,FALSE,"101 &amp; 111"}</definedName>
    <definedName name="mmm" hidden="1">{"REPORT101",#N/A,FALSE,"101 &amp; 111"}</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11" l="1"/>
  <c r="I22" i="111" l="1"/>
  <c r="D331" i="38"/>
  <c r="B331" i="38"/>
  <c r="D312" i="38" l="1"/>
  <c r="I7" i="111"/>
  <c r="B312" i="38" l="1"/>
  <c r="D350" i="38" l="1"/>
  <c r="B350" i="38"/>
  <c r="D43" i="38" l="1"/>
  <c r="B43" i="38"/>
  <c r="D24" i="38"/>
  <c r="B24" i="38"/>
  <c r="D225" i="38" l="1"/>
  <c r="D221" i="38"/>
  <c r="D206" i="38"/>
  <c r="D202" i="38"/>
  <c r="D187" i="38"/>
  <c r="D183" i="38"/>
  <c r="D168" i="38"/>
  <c r="D164" i="38"/>
  <c r="D149" i="38"/>
  <c r="D145" i="38"/>
  <c r="D130" i="38"/>
  <c r="D126" i="38"/>
  <c r="D111" i="38"/>
  <c r="D107" i="38"/>
  <c r="D92" i="38"/>
  <c r="D88" i="38"/>
  <c r="D216" i="38"/>
  <c r="B216" i="38"/>
  <c r="B273" i="38"/>
  <c r="D140" i="38"/>
  <c r="B140" i="38"/>
  <c r="D121" i="38"/>
  <c r="B121" i="38"/>
  <c r="D102" i="38"/>
  <c r="B102" i="38"/>
  <c r="I10" i="111"/>
  <c r="I9" i="111"/>
  <c r="I8" i="111"/>
  <c r="D5" i="38" l="1"/>
  <c r="D64" i="38"/>
  <c r="D83" i="38"/>
  <c r="D159" i="38"/>
  <c r="D178" i="38"/>
  <c r="D197" i="38"/>
  <c r="D235" i="38"/>
  <c r="D254" i="38"/>
  <c r="D273" i="38"/>
  <c r="D292" i="38"/>
  <c r="B292" i="38"/>
  <c r="I15" i="111" l="1"/>
  <c r="B235" i="38" l="1"/>
  <c r="B5" i="38"/>
  <c r="D12" i="108" l="1"/>
  <c r="D13" i="108" s="1"/>
  <c r="D17" i="108" s="1"/>
  <c r="S22" i="111"/>
  <c r="X22" i="111"/>
  <c r="AC22" i="111"/>
  <c r="N22" i="111"/>
  <c r="I14" i="111"/>
  <c r="I13" i="111"/>
  <c r="I12" i="111"/>
  <c r="F41" i="111" l="1"/>
  <c r="D11" i="108"/>
  <c r="B178" i="38"/>
  <c r="B197" i="38" l="1"/>
  <c r="B254" i="38"/>
  <c r="B159" i="38"/>
  <c r="B83" i="38" l="1"/>
  <c r="B64" i="38"/>
</calcChain>
</file>

<file path=xl/sharedStrings.xml><?xml version="1.0" encoding="utf-8"?>
<sst xmlns="http://schemas.openxmlformats.org/spreadsheetml/2006/main" count="920" uniqueCount="259">
  <si>
    <t>Service Levels</t>
  </si>
  <si>
    <t>Die folgende Tabelle definiert die Servicezeiten, in denen:</t>
  </si>
  <si>
    <t>(1)</t>
  </si>
  <si>
    <t>(2)</t>
  </si>
  <si>
    <t>Typ</t>
  </si>
  <si>
    <t>Definition</t>
  </si>
  <si>
    <t>24x7</t>
  </si>
  <si>
    <t>Hx6</t>
  </si>
  <si>
    <t>10x5</t>
  </si>
  <si>
    <t>Der Auftragnehmer kann nach Abstimmung mit dem Auftraggeber abweichende Wartungen durchführen. Alle Wartungsfenster müssen in den operativen Governancegremien abgestimmt und protokolliert werden.</t>
  </si>
  <si>
    <t xml:space="preserve">Dieser Ansprechpartner ist u.a. für die Aufnahme des Incidents und die Koordination der Incident Lösung zuständig.
</t>
  </si>
  <si>
    <t>Incident Lösungsklasse 1 (IK1)</t>
  </si>
  <si>
    <t>Spezifikationsgrenze</t>
  </si>
  <si>
    <t>Service Level Target</t>
  </si>
  <si>
    <t>At-Risk Pool Allokation</t>
  </si>
  <si>
    <t>Rechnungsanteil</t>
  </si>
  <si>
    <t>Service Zeit Typ</t>
  </si>
  <si>
    <t>SL.PO.RZ.1</t>
  </si>
  <si>
    <t xml:space="preserve"> 15 Minuten</t>
  </si>
  <si>
    <t>SL.PO.RZ.2</t>
  </si>
  <si>
    <t>30 Minuten</t>
  </si>
  <si>
    <t>SL.PO.RZ.3</t>
  </si>
  <si>
    <t>60 Minuten</t>
  </si>
  <si>
    <t>SL.PO.RZ.4</t>
  </si>
  <si>
    <t xml:space="preserve"> 240 Minuten</t>
  </si>
  <si>
    <t>SL.PO.LZ.1</t>
  </si>
  <si>
    <t>4 Stunden</t>
  </si>
  <si>
    <t>SL.PO.LZ.2</t>
  </si>
  <si>
    <t>8 Stunden</t>
  </si>
  <si>
    <t>Incident Lösungszeit (P3)</t>
  </si>
  <si>
    <t>SL.PO.LZ.3</t>
  </si>
  <si>
    <t>48 Stunden</t>
  </si>
  <si>
    <t>Incident Lösungszeit (P4)</t>
  </si>
  <si>
    <t>SL.PO.LZ.4</t>
  </si>
  <si>
    <t>96 Stunden</t>
  </si>
  <si>
    <t>Basis</t>
  </si>
  <si>
    <t>Bronze</t>
  </si>
  <si>
    <t>Silber</t>
  </si>
  <si>
    <t>Gold</t>
  </si>
  <si>
    <t>Diamant</t>
  </si>
  <si>
    <t>Service
zeit</t>
  </si>
  <si>
    <t>Service Verfügbarkeit</t>
  </si>
  <si>
    <t>SZ</t>
  </si>
  <si>
    <t>Zulässige Disaster Recovery Klassen</t>
  </si>
  <si>
    <t>DR1, DR2</t>
  </si>
  <si>
    <t>DR1, DR2, DR3</t>
  </si>
  <si>
    <t>DR2, DR3, DR4</t>
  </si>
  <si>
    <t>DR3, DR4, DR5</t>
  </si>
  <si>
    <t>DR4, DR5</t>
  </si>
  <si>
    <t>DR1</t>
  </si>
  <si>
    <t>DR2</t>
  </si>
  <si>
    <t>DR3</t>
  </si>
  <si>
    <t>DR4</t>
  </si>
  <si>
    <t>DR5</t>
  </si>
  <si>
    <t>Wiederherstellungszeiten:</t>
  </si>
  <si>
    <t xml:space="preserve"> ≤ 30 Kalendertage</t>
  </si>
  <si>
    <t xml:space="preserve"> ≤ 10 Arbeitstage</t>
  </si>
  <si>
    <t xml:space="preserve"> ≤ 6 Kalendertage und 12 Stunden</t>
  </si>
  <si>
    <t xml:space="preserve"> ≤ 2 Kalendertage und 12 Stunden</t>
  </si>
  <si>
    <t xml:space="preserve"> ≤ 12 Stunden</t>
  </si>
  <si>
    <t>Recovery Point Objective (RPO)</t>
  </si>
  <si>
    <t xml:space="preserve"> ≤ 24 Stunden</t>
  </si>
  <si>
    <t xml:space="preserve"> ≤ 60 Minuten</t>
  </si>
  <si>
    <t>≤ 60 Sekunden</t>
  </si>
  <si>
    <t>Schutzmaßnahmen</t>
  </si>
  <si>
    <t>Single Site</t>
  </si>
  <si>
    <t>Single Site mit Schutz (Brandabschnitt) oder Dual Site</t>
  </si>
  <si>
    <t>Dual Site</t>
  </si>
  <si>
    <t>Abstände zwischen Rechenzentren</t>
  </si>
  <si>
    <t>entfällt</t>
  </si>
  <si>
    <t>entfällt bei Single Site, bei Dual Site 5km - 30km</t>
  </si>
  <si>
    <t>5km - 30km</t>
  </si>
  <si>
    <t>Remote-Backup</t>
  </si>
  <si>
    <t>nur, falls durch Auftraggeber zusätzlich angefordert</t>
  </si>
  <si>
    <t>Remote-Backup (Entfernung &gt; 200 km)</t>
  </si>
  <si>
    <t>Maximale At-Risk Pool Zuordnung</t>
  </si>
  <si>
    <t>Bemerkungen:</t>
  </si>
  <si>
    <t>Services</t>
  </si>
  <si>
    <t>Service Level Targets</t>
  </si>
  <si>
    <t>Service Level Credits</t>
  </si>
  <si>
    <t>Referenz</t>
  </si>
  <si>
    <t>Name</t>
  </si>
  <si>
    <t>Service Level Effective Date</t>
  </si>
  <si>
    <t>Critical Service Level?</t>
  </si>
  <si>
    <t>At-Risk-Pool Allokation</t>
  </si>
  <si>
    <t>Alle</t>
  </si>
  <si>
    <t>SL.SO.1</t>
  </si>
  <si>
    <t>s. Service Level Klassen</t>
  </si>
  <si>
    <t>SL.PO.RF.1</t>
  </si>
  <si>
    <t>SL.PO.IM.6</t>
  </si>
  <si>
    <t>SL.PO.CM.1</t>
  </si>
  <si>
    <t>SL.PO.DQ.1</t>
  </si>
  <si>
    <t>SL.PO.CM.2</t>
  </si>
  <si>
    <t>S.IF.SO.01</t>
  </si>
  <si>
    <t>S.IF.SO.02</t>
  </si>
  <si>
    <t>SL.TO.NW.1</t>
  </si>
  <si>
    <t>Beschreibung</t>
  </si>
  <si>
    <t>Dieser Service Level misst die Service Verfügbarkeit pro Incident Lösungsklasse, die sich aus einer oder mehreren Instanzen von Servicetypen oder Varianten zusammensetzt, die die Service Verfügbarkeit solcher Servicetypen oder Varianten beschreibt.
Für diesen Service Level entsteht ein Service Level Default in jeder Messperiode, in der die Service Level Performance geringer als der Service Level Zielwert für jede Incident Lösungsklasse ausfällt.</t>
  </si>
  <si>
    <t>n/a</t>
  </si>
  <si>
    <t>Datum der Gültigkeit des SERVICE LEVEL</t>
  </si>
  <si>
    <t>Service Commencement Date</t>
  </si>
  <si>
    <t>MESSPERIODE</t>
  </si>
  <si>
    <t>Monatlich</t>
  </si>
  <si>
    <t>Service Zeit</t>
  </si>
  <si>
    <t>Service Level Zielwert</t>
  </si>
  <si>
    <t>Algorithmus</t>
  </si>
  <si>
    <t>Für jede Incident Lösungsklasse wird die Service Level Performance kalkuliert als die Service Verfügbarkeit einer solchen Incident Lösungsklasse.</t>
  </si>
  <si>
    <t>Tool für Messung</t>
  </si>
  <si>
    <t>Auftraggeber ITSM System</t>
  </si>
  <si>
    <t>MESSMETHODE</t>
  </si>
  <si>
    <t>wie im Rahmen der Transition zwischen beiden Parteien vereinbart</t>
  </si>
  <si>
    <t>Berichtsperiode</t>
  </si>
  <si>
    <t>Tool für Berichterstattung</t>
  </si>
  <si>
    <t>Ausschlüsse</t>
  </si>
  <si>
    <t>Aufnahmen / Berücksichtigungen</t>
  </si>
  <si>
    <t>Dieser Service Level berücksichtigt nur Servicetypen oder Varianten, die eine Service Verfügbarkeitsklasse in Anlage 1 (Service Katalog) spezifizieren.</t>
  </si>
  <si>
    <t>SL.SO.2</t>
  </si>
  <si>
    <t>Recovery Time Objective (RTO)</t>
  </si>
  <si>
    <t>Recovery Time Objective (RTO) misst die maximal zulässige Zeitspanne für die Wiederherstellung des normalen Betriebs nach einem Katastrophenfall</t>
  </si>
  <si>
    <t>Wie in der Service Verfügbarkeitsklasse für die jeweilige Service Variante definiert</t>
  </si>
  <si>
    <t>&lt;=Spezifikationsgrenze</t>
  </si>
  <si>
    <t>Der Recovery Time Objective (RTO) wird kalkuliert als die Zeitspanne zwischen dem einvernehmlichen Ausrufen eines Katastrophenfalls bis zur durch den Auftragnehmer bestätigten Wiederherstellung des normalen Betriebs, vorbehaltlich der Bestätigung durch den Auftraggeber.</t>
  </si>
  <si>
    <t>einmalig nach jedem Eintreten eines Katastrophenfalls</t>
  </si>
  <si>
    <t>SL.SO.3</t>
  </si>
  <si>
    <t>Recovery Point Objective (RPO) misst die maximal zulässige Zeitspanne für den tolerierbaren Datenverlust im Wiederherstellungsfall nach einem Katastrophenfall</t>
  </si>
  <si>
    <t>Der Recovery Point Objective (RPO) wird kalkuliert als die Zeit ab dem einvernehmlichen Ausrufen eines Katastrophenfalls bis zu dem Zeitpunkt des letzten gültigen Daten-Backups</t>
  </si>
  <si>
    <t>Process Outcomes</t>
  </si>
  <si>
    <t>Service Requests Bereitstellungszeit</t>
  </si>
  <si>
    <t>Standard sind, wenn nicht für unterschiedliche Service Request Typen (definiert im Service Katalog) vereinbart, fünf (5) Arbeitstage.</t>
  </si>
  <si>
    <t>Die SERVICE LEVEL PERFORMANCE wird berechnet als (1) Anzahl der Service Requests, die innerhalb des Service Zeiten und innerhalb der Spezifikationsgrenze erledigt wurden, geteilt durch (2) die gesamte Anzahl an Service Requests, die innerhalb des Service Zeits erledigt wurden.</t>
  </si>
  <si>
    <t>Auftraggeber ITSM Tool</t>
  </si>
  <si>
    <t>Auftragnehmer ITSM Tool</t>
  </si>
  <si>
    <t>Incident Reaktionszeit (P1)</t>
  </si>
  <si>
    <t>Auftragnehmer ITSM System</t>
  </si>
  <si>
    <t>wie im Rahmen der Transition zwischen beiden Parteien vereinbart. Die Messung erfolgt anhand des dokumentierten Eröffnungszeitpunkts beim Auftragnehmer (Zeitstempel im ITSM System des Auftraggebers) und der dokumentierten persönlichen Übernahme (Status: In Bearbeitung) im Incidentmanagement-System.</t>
  </si>
  <si>
    <t>Incident Reaktionszeit (P2)</t>
  </si>
  <si>
    <t>Incident Reaktionszeit (P3)</t>
  </si>
  <si>
    <t>Incident Reaktionszeit (P4)</t>
  </si>
  <si>
    <t>Datum der Gültigkeit des Service Level</t>
  </si>
  <si>
    <t>Incident Lösungszeit (P1)</t>
  </si>
  <si>
    <t>Für jede Incident Lösungsklasse wird die SERVICE LEVEL-Performance berechnet als (1) die Anzahl der P1 Incidents, die in der MESSPERIODE geschlossen wurden und eine Lösungszeit innerhalb der für solche Incidents definierten Spezifikationsgrenzen haben, geteilt durch (2) die Gesamtzahl der P1 Incidents, die in der MESSPERIODE geschlossen wurden.</t>
  </si>
  <si>
    <t>Incident Lösungszeit (P2)</t>
  </si>
  <si>
    <t>Für jede Incident Lösungsklasse wird die SERVICE LEVEL-Performance berechnet als (1) die Anzahl der P2 Incidents, die in der MESSPERIODE geschlossen wurden und eine Lösungszeit innerhalb der für solche Incidents definierten Spezifikationsgrenzen haben, geteilt durch (2) die Gesamtzahl der P2 Incidents, die in der MESSPERIODE geschlossen wurden.</t>
  </si>
  <si>
    <t>Für jede Incident Lösungsklasse wird die SERVICE LEVEL-Performance berechnet als (1) die Anzahl der P3 Incidents, die in der MESSPERIODE geschlossen wurden und eine Lösungszeit innerhalb der für solche Incidents definierten Spezifikationsgrenzen haben, geteilt durch (2) die Gesamtzahl der P3 Incidents, die in der MESSPERIODE geschlossen wurden.</t>
  </si>
  <si>
    <t>Für jede Incident Lösungsklasse wird die SERVICE LEVEL-Performance berechnet als (1) die Anzahl der P4 Incidents, die in der MESSPERIODE geschlossen wurden und eine Lösungszeit innerhalb der für solche Incidents definierten Spezifikationsgrenzen haben, geteilt durch (2) die Gesamtzahl der P4 Incidents, die in der MESSPERIODE geschlossen wurden.</t>
  </si>
  <si>
    <t>Ticketwiedereröffnungsquote</t>
  </si>
  <si>
    <t>N/A</t>
  </si>
  <si>
    <t>nicht erforderlich</t>
  </si>
  <si>
    <t>&lt;2%</t>
  </si>
  <si>
    <t>Die SERVICE LEVEL-Performance wird berechnet als (1) die Anzahl der Incidents über alle Prioritäten, die in der MESSPERIODE wieder geöffnet wurden, geteilt durch (2) die Anzahl aller Incidents, die in der MESSPERIODE vom AUFTRAGNEHMER als gelöst markiert wurden.</t>
  </si>
  <si>
    <t>Erfolgsquote der Changes</t>
  </si>
  <si>
    <t>Die SERVICE LEVEL-Performance wird berechnet als (1) die Anzahl der erfolgreichen Changes, die während der MESSPERIODE geschlossen wurden, geteilt durch (2) die Gesamtzahl der während der MESSPERIODE geschlossenen Changes. Als „erfolgreich durchgeführt“ wird ein Change betrachtet, wenn dieser in der Produktivumgebung erfolgreich umgesetzt wurde und als vollständig dokumentiert ist.</t>
  </si>
  <si>
    <t>Das SERVICE LEVEL schließt alle abgebrochenen Changes aus, die im zentralen ITSM-System gemanaged werden.</t>
  </si>
  <si>
    <t>Configuration Record Data Quality</t>
  </si>
  <si>
    <t>Die SERVICE LEVEL PERFORMANCE wird berechnet als (1) die Anzahl der im zentrales ITSM-Tool enthaltenen Konfigurationsdatensätze, für die dokumentierte ITSM-Datenqualitätsstandards erfüllt sind, geteilt durch (2) die Gesamtzahl der im zentrales ITSM-Tool enthaltenen Konfigurationsdatensätze.</t>
  </si>
  <si>
    <t>Störungen ausgelöst durch Changes</t>
  </si>
  <si>
    <t>Die SERVICE LEVEL PERFORMANCE wird berechnet als (1) die Anzahl der ausgeführten Changes, die mindestens eine Störung (Incident) erzeugen, geteilt durch (2) die Anzahl aller ausgeführten Changes.</t>
  </si>
  <si>
    <t>Behandlungszeit von Sicherheitslücken (emergency)</t>
  </si>
  <si>
    <t>Dieser Service Level misst die durchschnittliche Anzahl an Tagen zwischen der Bekanntgabe einer Sicherheitslücke (mindestens auf Basis CISA-KEV-Katalog sowie National Vulnerabiliy Database) und der Umsetzung von geeigneten Maßnahmen (zum Beispiel, aber nicht ausschließlich Patchen, Isolieren, Konfigurieren) zur Behandlung der Sicherheitslücke.</t>
  </si>
  <si>
    <t>entsprechend CISA-KEV-Katalog:
Emergency: 3 Kalendertagen nach Feststellung
entsprechend National Vulnerabiliy Database:
Kritisch: 14 Kalendertagen nach Feststellung</t>
  </si>
  <si>
    <t>Die Service-Level-Leistung wird berechnet als (1) die Anzahl der innerhalb der Spezifikationsgrenze behandelten Systeme geteilt durch (2) die Anzahl der anwendbaren Zielsysteme, die von Sicherheitslücken betroffen sind. Das Ergebnis wird als Prozentsatz ausgewiesen.</t>
  </si>
  <si>
    <t>Behandlungszeit von Sicherheitslücken (hoch)</t>
  </si>
  <si>
    <t xml:space="preserve">entsprechend National Vulnerabiliy Database:
Hoch: 30 Kalendertagen nach Feststellung
Mittel: 60 Kalendertagen nach Feststellung
Gering: 6 Monaten nach Feststellung
</t>
  </si>
  <si>
    <t>Netzwerk-Latenz</t>
  </si>
  <si>
    <t>Die Latenzmessung erfolgt kontinuierlich mit einem Messintervall von 5 Minuten.</t>
  </si>
  <si>
    <t>24/7 – Das Monitoring wird rund um die Uhr an allen Tagen im Jahr durchgeführt, um auch während Stoßzeiten und außerhalb der Geschäftszeiten eine lückenlose Überwachung zu gewährleisten.</t>
  </si>
  <si>
    <t>Durchschnittliche Latenz: ≤ 1 ms
95%-Perzentil (d.h. 95 % aller Messungen): ≤ 1 ms</t>
  </si>
  <si>
    <t>Die Berechnung erfolgt mittels eines gleitenden Durchschnitts, ergänzt durch die Ermittlung des 95%-Perzentils zur Identifikation und Kontrolle von Ausreißern.</t>
  </si>
  <si>
    <t>Einsatz eines zertifizierten Netzwerk-Monitoring-Tools, beispielsweise SolarWinds, oder ein vergleichbares System, das automatisierte Messungen und Alarme ermöglicht.</t>
  </si>
  <si>
    <t>wie im Rahmen der Transition zwischen beiden Parteien vereinbart
Es wird eine Kombination aus aktiven und passiven Messverfahren angewendet:
Aktive Messung: Regelmäßige Ping- und Traceroute-Tests zu den definierten Endpunkten.
Passive Überwachung: Automatisierte Erfassung und Analyse von Verkehrsdaten zur kontinuierlichen Überprüfung der Latenzzeiten.</t>
  </si>
  <si>
    <t>Die Ergebnisse werden monatlich in einem detaillierten Bericht zusammengefasst. Zusätzlich findet ein vierteljährlicher Review statt, in dem die Einhaltung des SLA und eventuelle Optimierungsmöglichkeiten besprochen werden.</t>
  </si>
  <si>
    <t>At-Risk Percentage</t>
  </si>
  <si>
    <t>At-Risk Pool</t>
  </si>
  <si>
    <t>(1) At-Risk Pool Allokation zu Service Level Klassen</t>
  </si>
  <si>
    <t>Siehe Reiter "Service Level Klassen"</t>
  </si>
  <si>
    <t>(2) At-Risk Pool Allokation zu spezifischen Service Levels</t>
  </si>
  <si>
    <t>Siehe Reiter "Service Level Matrix"</t>
  </si>
  <si>
    <t>Total At-Risk Pool Allokation</t>
  </si>
  <si>
    <t>der</t>
  </si>
  <si>
    <t>BARMER und der HEK</t>
  </si>
  <si>
    <t>(1) Für jede Service Variante definiert 01-02-01 Service Katalog, welche Service Level Klassen und somit, welche dazu gehörenden Incident Lösungsklasse und Service Verfügbarkeitsklasse Anwendung finden.</t>
  </si>
  <si>
    <t>Basierend auf den aktuellen At-Risk Pool Allokationen ist der folgende Prozentwertnoch verfügbar:</t>
  </si>
  <si>
    <t>Enterprise Core Services</t>
  </si>
  <si>
    <t>01-04 Service Levels</t>
  </si>
  <si>
    <r>
      <t>die</t>
    </r>
    <r>
      <rPr>
        <b/>
        <sz val="11"/>
        <rFont val="Arial"/>
        <family val="2"/>
      </rPr>
      <t xml:space="preserve"> </t>
    </r>
    <r>
      <rPr>
        <b/>
        <i/>
        <sz val="11"/>
        <rFont val="Arial"/>
        <family val="2"/>
      </rPr>
      <t>Service Level Performance</t>
    </r>
    <r>
      <rPr>
        <sz val="11"/>
        <color theme="1"/>
        <rFont val="Arial"/>
        <family val="2"/>
      </rPr>
      <t xml:space="preserve"> gemessen und dokumentiert wird</t>
    </r>
  </si>
  <si>
    <r>
      <t>die</t>
    </r>
    <r>
      <rPr>
        <b/>
        <sz val="11"/>
        <rFont val="Arial"/>
        <family val="2"/>
      </rPr>
      <t xml:space="preserve"> Servicelieferung</t>
    </r>
    <r>
      <rPr>
        <sz val="11"/>
        <color theme="1"/>
        <rFont val="Arial"/>
        <family val="2"/>
      </rPr>
      <t xml:space="preserve"> wie Entwicklung, Wartung, Betrieb und Support durchgeführt wird.</t>
    </r>
  </si>
  <si>
    <r>
      <t>Dieses Messfenster wird für die Serviceerbringung während der lokalen Auftraggeberzeiten verwendet. Das Messfenster beinhaltet</t>
    </r>
    <r>
      <rPr>
        <b/>
        <sz val="11"/>
        <color theme="1"/>
        <rFont val="Arial"/>
        <family val="2"/>
      </rPr>
      <t xml:space="preserve"> vierundzwanzig (24)</t>
    </r>
    <r>
      <rPr>
        <sz val="11"/>
        <color theme="1"/>
        <rFont val="Arial"/>
        <family val="2"/>
      </rPr>
      <t xml:space="preserve"> aufeinander folgende lokale Stunden an </t>
    </r>
    <r>
      <rPr>
        <b/>
        <sz val="11"/>
        <color theme="1"/>
        <rFont val="Arial"/>
        <family val="2"/>
      </rPr>
      <t>sieben (7)</t>
    </r>
    <r>
      <rPr>
        <sz val="11"/>
        <color theme="1"/>
        <rFont val="Arial"/>
        <family val="2"/>
      </rPr>
      <t xml:space="preserve"> aufeinander folgenden Tagen von Montag 00:00 Uhr (CET) bis Sonntag 24:00 Uhr (CET).</t>
    </r>
  </si>
  <si>
    <r>
      <t xml:space="preserve">Dieses Messfenster wird für die Serviceerbringung während der lokalen Auftraggeber Arbeitszeiten verwendet. Das Messfenster beinhaltet aufeinander folgende lokale Stunden innerhalb der Geschäftszeiten an sechs (6) aufeinander folgenden Tagen von Montag bis Samstag. Die Zeitintervalle für die lokalen Stunden an den Tagen sind wie folgt vorgegeben:
</t>
    </r>
    <r>
      <rPr>
        <b/>
        <sz val="11"/>
        <color rgb="FF000000"/>
        <rFont val="Arial"/>
        <family val="2"/>
      </rPr>
      <t xml:space="preserve">  Montag - Freitag: 6:45 Uhr - 20:15 Uhr
  Samstag: 6:45 Uhr - 14:00 Uhr</t>
    </r>
  </si>
  <si>
    <r>
      <t xml:space="preserve">Dieses Messfenster wird für die Serviceerbringung während der lokalen Auftraggeber Arbeitszeiten verwendet. Das Messfenster beinhaltet </t>
    </r>
    <r>
      <rPr>
        <b/>
        <sz val="11"/>
        <color rgb="FF000000"/>
        <rFont val="Arial"/>
        <family val="2"/>
      </rPr>
      <t>zehn (10)</t>
    </r>
    <r>
      <rPr>
        <sz val="11"/>
        <color rgb="FF000000"/>
        <rFont val="Arial"/>
        <family val="2"/>
      </rPr>
      <t xml:space="preserve"> aufeinander folgende lokale Stunden zwischen 08:00 (CET) und 18:00 (CET) innerhalb der Geschäftszeiten an </t>
    </r>
    <r>
      <rPr>
        <b/>
        <sz val="11"/>
        <color rgb="FF000000"/>
        <rFont val="Arial"/>
        <family val="2"/>
      </rPr>
      <t xml:space="preserve">fünf (5) </t>
    </r>
    <r>
      <rPr>
        <sz val="11"/>
        <color rgb="FF000000"/>
        <rFont val="Arial"/>
        <family val="2"/>
      </rPr>
      <t>aufeinander folgenden Tagen von Montag bis Freitag.</t>
    </r>
  </si>
  <si>
    <r>
      <rPr>
        <b/>
        <sz val="11"/>
        <color rgb="FF000000"/>
        <rFont val="Arial"/>
        <family val="2"/>
      </rPr>
      <t>Alle Änderungsbedarfe</t>
    </r>
    <r>
      <rPr>
        <sz val="11"/>
        <color rgb="FF000000"/>
        <rFont val="Arial"/>
        <family val="2"/>
      </rPr>
      <t xml:space="preserve"> an den eingesetzten Systemen des </t>
    </r>
    <r>
      <rPr>
        <i/>
        <sz val="11"/>
        <color rgb="FF000000"/>
        <rFont val="Arial"/>
        <family val="2"/>
      </rPr>
      <t>Auftraggebers</t>
    </r>
    <r>
      <rPr>
        <sz val="11"/>
        <color rgb="FF000000"/>
        <rFont val="Arial"/>
        <family val="2"/>
      </rPr>
      <t xml:space="preserve"> (u.a. auf Grund von Hardware-Wartung, Hersteller Patches und Updates) werden an das </t>
    </r>
    <r>
      <rPr>
        <b/>
        <sz val="11"/>
        <color rgb="FF000000"/>
        <rFont val="Arial"/>
        <family val="2"/>
      </rPr>
      <t xml:space="preserve">Change Management des </t>
    </r>
    <r>
      <rPr>
        <b/>
        <i/>
        <sz val="11"/>
        <color rgb="FF000000"/>
        <rFont val="Arial"/>
        <family val="2"/>
      </rPr>
      <t>Auftraggebers</t>
    </r>
    <r>
      <rPr>
        <b/>
        <sz val="11"/>
        <color rgb="FF000000"/>
        <rFont val="Arial"/>
        <family val="2"/>
      </rPr>
      <t xml:space="preserve"> in Form eines aussagefähigen Request for Change (RfC) kommuniziert. </t>
    </r>
    <r>
      <rPr>
        <sz val="11"/>
        <color rgb="FF000000"/>
        <rFont val="Arial"/>
        <family val="2"/>
      </rPr>
      <t xml:space="preserve">Die Installation erfolgt nach der von </t>
    </r>
    <r>
      <rPr>
        <b/>
        <i/>
        <sz val="11"/>
        <color rgb="FF000000"/>
        <rFont val="Arial"/>
        <family val="2"/>
      </rPr>
      <t>Auftraggeber</t>
    </r>
    <r>
      <rPr>
        <b/>
        <sz val="11"/>
        <color rgb="FF000000"/>
        <rFont val="Arial"/>
        <family val="2"/>
      </rPr>
      <t xml:space="preserve"> erteilten Freigabe</t>
    </r>
    <r>
      <rPr>
        <sz val="11"/>
        <color rgb="FF000000"/>
        <rFont val="Arial"/>
        <family val="2"/>
      </rPr>
      <t xml:space="preserve">, sofern dies in Anlage 1 (Service Katalog) oder Anlage F (Auftraggeber Richtlinien) nicht anders definiert ist. </t>
    </r>
  </si>
  <si>
    <r>
      <rPr>
        <b/>
        <sz val="11"/>
        <color rgb="FF000000"/>
        <rFont val="Arial"/>
        <family val="2"/>
      </rPr>
      <t>Patches und Updates</t>
    </r>
    <r>
      <rPr>
        <sz val="11"/>
        <color rgb="FF000000"/>
        <rFont val="Arial"/>
        <family val="2"/>
      </rPr>
      <t xml:space="preserve"> werden auch außerhalb der Service Zeiten installiert. Die Installationstermine werden mit dem </t>
    </r>
    <r>
      <rPr>
        <i/>
        <sz val="11"/>
        <color rgb="FF000000"/>
        <rFont val="Arial"/>
        <family val="2"/>
      </rPr>
      <t>Auftraggeber</t>
    </r>
    <r>
      <rPr>
        <sz val="11"/>
        <color rgb="FF000000"/>
        <rFont val="Arial"/>
        <family val="2"/>
      </rPr>
      <t xml:space="preserve"> abgestimmt.</t>
    </r>
  </si>
  <si>
    <r>
      <t xml:space="preserve">Der </t>
    </r>
    <r>
      <rPr>
        <b/>
        <i/>
        <sz val="11"/>
        <color rgb="FF000000"/>
        <rFont val="Arial"/>
        <family val="2"/>
      </rPr>
      <t>Auftragnehmer</t>
    </r>
    <r>
      <rPr>
        <sz val="11"/>
        <color rgb="FF000000"/>
        <rFont val="Arial"/>
        <family val="2"/>
      </rPr>
      <t xml:space="preserve"> wird die vom </t>
    </r>
    <r>
      <rPr>
        <b/>
        <i/>
        <sz val="11"/>
        <color rgb="FF000000"/>
        <rFont val="Arial"/>
        <family val="2"/>
      </rPr>
      <t>Auftraggeber</t>
    </r>
    <r>
      <rPr>
        <sz val="11"/>
        <color rgb="FF000000"/>
        <rFont val="Arial"/>
        <family val="2"/>
      </rPr>
      <t xml:space="preserve"> definierten konkreten Messfenster im </t>
    </r>
    <r>
      <rPr>
        <i/>
        <sz val="11"/>
        <color rgb="FF000000"/>
        <rFont val="Arial"/>
        <family val="2"/>
      </rPr>
      <t xml:space="preserve">Service Management und Governance Handbuch </t>
    </r>
    <r>
      <rPr>
        <sz val="11"/>
        <color rgb="FF000000"/>
        <rFont val="Arial"/>
        <family val="2"/>
      </rPr>
      <t>dokumentieren.</t>
    </r>
  </si>
  <si>
    <r>
      <rPr>
        <b/>
        <sz val="11"/>
        <color theme="1"/>
        <rFont val="Arial"/>
        <family val="2"/>
      </rPr>
      <t>Wartungsfenster</t>
    </r>
    <r>
      <rPr>
        <sz val="11"/>
        <color theme="1"/>
        <rFont val="Arial"/>
        <family val="2"/>
      </rPr>
      <t xml:space="preserve"> beginnen frühestens jeweils eine (1) Stunde nach Beendigung der Servicezeit des jeweiligen Service und enden eine (1) Stunde vor Beginn der jeweiligen Servicezeit. </t>
    </r>
  </si>
  <si>
    <r>
      <rPr>
        <b/>
        <sz val="11"/>
        <color rgb="FF000000"/>
        <rFont val="Arial"/>
        <family val="2"/>
      </rPr>
      <t>Vom Auftragnehmer ist ein Ansprechpartner</t>
    </r>
    <r>
      <rPr>
        <sz val="11"/>
        <color rgb="FF000000"/>
        <rFont val="Arial"/>
        <family val="2"/>
      </rPr>
      <t xml:space="preserve"> (Rolle)</t>
    </r>
    <r>
      <rPr>
        <b/>
        <sz val="11"/>
        <color rgb="FF000000"/>
        <rFont val="Arial"/>
        <family val="2"/>
      </rPr>
      <t xml:space="preserve"> </t>
    </r>
    <r>
      <rPr>
        <sz val="11"/>
        <color rgb="FF000000"/>
        <rFont val="Arial"/>
        <family val="2"/>
      </rPr>
      <t xml:space="preserve">zu benennen und bereitzustellen, der dem Auftraggeber jederzeit (24x7) zur Verfügung steht. </t>
    </r>
  </si>
  <si>
    <t>Servicezeiten</t>
  </si>
  <si>
    <t>Incident Lösungsklassen</t>
  </si>
  <si>
    <t>Service Verfügbarkeitsklassen</t>
  </si>
  <si>
    <t>Disaster Recovery und Backup Klassen</t>
  </si>
  <si>
    <t>Zusammenfassung At-Risk Pool Allokation</t>
  </si>
  <si>
    <r>
      <rPr>
        <b/>
        <sz val="11"/>
        <rFont val="Arial"/>
        <family val="2"/>
      </rPr>
      <t>Service Level</t>
    </r>
    <r>
      <rPr>
        <b/>
        <sz val="11"/>
        <color theme="1"/>
        <rFont val="Arial"/>
        <family val="2"/>
      </rPr>
      <t xml:space="preserve"> Typen</t>
    </r>
  </si>
  <si>
    <r>
      <rPr>
        <b/>
        <sz val="11"/>
        <rFont val="Arial"/>
        <family val="2"/>
      </rPr>
      <t>Incident</t>
    </r>
    <r>
      <rPr>
        <b/>
        <sz val="11"/>
        <color theme="1"/>
        <rFont val="Arial"/>
        <family val="2"/>
      </rPr>
      <t xml:space="preserve"> Reaktionszeit (P1)</t>
    </r>
  </si>
  <si>
    <r>
      <t xml:space="preserve">Service Zeit </t>
    </r>
    <r>
      <rPr>
        <sz val="11"/>
        <color theme="1"/>
        <rFont val="Arial"/>
        <family val="2"/>
      </rPr>
      <t>= gemäß Service Variante im Service Katalog</t>
    </r>
  </si>
  <si>
    <r>
      <rPr>
        <b/>
        <sz val="11"/>
        <rFont val="Arial"/>
        <family val="2"/>
      </rPr>
      <t>Incident</t>
    </r>
    <r>
      <rPr>
        <b/>
        <sz val="11"/>
        <color theme="1"/>
        <rFont val="Arial"/>
        <family val="2"/>
      </rPr>
      <t xml:space="preserve"> Reaktionszeit (P2)</t>
    </r>
  </si>
  <si>
    <r>
      <rPr>
        <b/>
        <sz val="11"/>
        <rFont val="Arial"/>
        <family val="2"/>
      </rPr>
      <t>Incident</t>
    </r>
    <r>
      <rPr>
        <b/>
        <sz val="11"/>
        <color theme="1"/>
        <rFont val="Arial"/>
        <family val="2"/>
      </rPr>
      <t xml:space="preserve"> Reaktionszeit (P3)</t>
    </r>
  </si>
  <si>
    <r>
      <rPr>
        <b/>
        <sz val="11"/>
        <rFont val="Arial"/>
        <family val="2"/>
      </rPr>
      <t>Incident</t>
    </r>
    <r>
      <rPr>
        <b/>
        <sz val="11"/>
        <color theme="1"/>
        <rFont val="Arial"/>
        <family val="2"/>
      </rPr>
      <t xml:space="preserve"> Reaktionszeit (P4)</t>
    </r>
  </si>
  <si>
    <r>
      <rPr>
        <b/>
        <sz val="11"/>
        <rFont val="Arial"/>
        <family val="2"/>
      </rPr>
      <t>Incident</t>
    </r>
    <r>
      <rPr>
        <b/>
        <sz val="11"/>
        <color theme="1"/>
        <rFont val="Arial"/>
        <family val="2"/>
      </rPr>
      <t xml:space="preserve"> Lösungszeit (P1)</t>
    </r>
  </si>
  <si>
    <r>
      <t>Service Zeit</t>
    </r>
    <r>
      <rPr>
        <sz val="11"/>
        <color theme="1"/>
        <rFont val="Arial"/>
        <family val="2"/>
      </rPr>
      <t xml:space="preserve"> = 24x7</t>
    </r>
  </si>
  <si>
    <r>
      <rPr>
        <b/>
        <sz val="11"/>
        <rFont val="Arial"/>
        <family val="2"/>
      </rPr>
      <t>Incident</t>
    </r>
    <r>
      <rPr>
        <b/>
        <sz val="11"/>
        <color theme="1"/>
        <rFont val="Arial"/>
        <family val="2"/>
      </rPr>
      <t xml:space="preserve"> Lösungszeit (P2)</t>
    </r>
  </si>
  <si>
    <r>
      <t xml:space="preserve">Kombinationsmöglichkeiten mit DR-Klassen:
</t>
    </r>
    <r>
      <rPr>
        <sz val="11"/>
        <color theme="1"/>
        <rFont val="Arial"/>
        <family val="2"/>
      </rPr>
      <t>(Gilt nicht für non-Prod Systeme)</t>
    </r>
  </si>
  <si>
    <r>
      <rPr>
        <b/>
        <sz val="11"/>
        <color theme="1"/>
        <rFont val="Arial"/>
        <family val="2"/>
      </rPr>
      <t>Anmerkung:</t>
    </r>
    <r>
      <rPr>
        <sz val="11"/>
        <color theme="1"/>
        <rFont val="Arial"/>
        <family val="2"/>
      </rPr>
      <t xml:space="preserve"> SZ = Service Zeit wie für jeden Service Typ oder jede Service Variante im Service Katalog definiert</t>
    </r>
  </si>
  <si>
    <r>
      <t xml:space="preserve">Recovery Time Objective (RTO) </t>
    </r>
    <r>
      <rPr>
        <sz val="11"/>
        <color theme="1"/>
        <rFont val="Arial"/>
        <family val="2"/>
      </rPr>
      <t>im Katastrophen-Fall</t>
    </r>
  </si>
  <si>
    <r>
      <rPr>
        <b/>
        <sz val="11"/>
        <rFont val="Arial"/>
        <family val="2"/>
      </rPr>
      <t>At-Risk Pool</t>
    </r>
    <r>
      <rPr>
        <sz val="11"/>
        <color theme="1"/>
        <rFont val="Arial"/>
        <family val="2"/>
      </rPr>
      <t xml:space="preserve"> unbenutzt</t>
    </r>
  </si>
  <si>
    <r>
      <t xml:space="preserve">(2) Für jeden </t>
    </r>
    <r>
      <rPr>
        <b/>
        <sz val="11"/>
        <rFont val="Arial"/>
        <family val="2"/>
      </rPr>
      <t>Service Level</t>
    </r>
    <r>
      <rPr>
        <sz val="11"/>
        <color theme="1"/>
        <rFont val="Arial"/>
        <family val="2"/>
      </rPr>
      <t xml:space="preserve"> Typ ist der </t>
    </r>
    <r>
      <rPr>
        <b/>
        <sz val="11"/>
        <rFont val="Arial"/>
        <family val="2"/>
      </rPr>
      <t>Service Level Effective Date</t>
    </r>
    <r>
      <rPr>
        <sz val="11"/>
        <color theme="1"/>
        <rFont val="Arial"/>
        <family val="2"/>
      </rPr>
      <t xml:space="preserve"> in der </t>
    </r>
    <r>
      <rPr>
        <b/>
        <sz val="11"/>
        <rFont val="Arial"/>
        <family val="2"/>
      </rPr>
      <t>Service Level</t>
    </r>
    <r>
      <rPr>
        <sz val="11"/>
        <color theme="1"/>
        <rFont val="Arial"/>
        <family val="2"/>
      </rPr>
      <t xml:space="preserve"> Beschreibung enthalten. Der </t>
    </r>
    <r>
      <rPr>
        <b/>
        <sz val="11"/>
        <rFont val="Arial"/>
        <family val="2"/>
      </rPr>
      <t>Service Level Effective Date</t>
    </r>
    <r>
      <rPr>
        <sz val="11"/>
        <color theme="1"/>
        <rFont val="Arial"/>
        <family val="2"/>
      </rPr>
      <t xml:space="preserve"> ist standardmäßig immer der </t>
    </r>
    <r>
      <rPr>
        <b/>
        <sz val="11"/>
        <rFont val="Arial"/>
        <family val="2"/>
      </rPr>
      <t>Service</t>
    </r>
    <r>
      <rPr>
        <sz val="11"/>
        <color theme="1"/>
        <rFont val="Arial"/>
        <family val="2"/>
      </rPr>
      <t xml:space="preserve"> </t>
    </r>
    <r>
      <rPr>
        <b/>
        <sz val="11"/>
        <rFont val="Arial"/>
        <family val="2"/>
      </rPr>
      <t>Commencement Date, wenn kein spezifischer Service Level Effective Date für den einzelnen Service Level definiert ist</t>
    </r>
    <r>
      <rPr>
        <sz val="11"/>
        <color theme="1"/>
        <rFont val="Arial"/>
        <family val="2"/>
      </rPr>
      <t>.</t>
    </r>
  </si>
  <si>
    <r>
      <t xml:space="preserve">(3) Für jeden </t>
    </r>
    <r>
      <rPr>
        <b/>
        <sz val="11"/>
        <rFont val="Arial"/>
        <family val="2"/>
      </rPr>
      <t>Service Level</t>
    </r>
    <r>
      <rPr>
        <sz val="11"/>
        <color theme="1"/>
        <rFont val="Arial"/>
        <family val="2"/>
      </rPr>
      <t xml:space="preserve"> Typ ist die Messperiode in der </t>
    </r>
    <r>
      <rPr>
        <b/>
        <sz val="11"/>
        <rFont val="Arial"/>
        <family val="2"/>
      </rPr>
      <t>Service Level</t>
    </r>
    <r>
      <rPr>
        <sz val="11"/>
        <color theme="1"/>
        <rFont val="Arial"/>
        <family val="2"/>
      </rPr>
      <t xml:space="preserve"> Beschreibung enthalten. Im Standard ist die Messperiode monatlich, wenn für einen Service Level keine andere Messperiode vorgegeben ist.</t>
    </r>
  </si>
  <si>
    <r>
      <t xml:space="preserve">(4) Alle Service Level mit einem At-Risk Pool Allokation &gt; 0% sind </t>
    </r>
    <r>
      <rPr>
        <b/>
        <sz val="11"/>
        <color theme="1"/>
        <rFont val="Arial"/>
        <family val="2"/>
      </rPr>
      <t>Kritische Service Level</t>
    </r>
    <r>
      <rPr>
        <sz val="11"/>
        <color theme="1"/>
        <rFont val="Arial"/>
        <family val="2"/>
      </rPr>
      <t xml:space="preserve">. Alle anderen Service Level sind </t>
    </r>
    <r>
      <rPr>
        <b/>
        <sz val="11"/>
        <color theme="1"/>
        <rFont val="Arial"/>
        <family val="2"/>
      </rPr>
      <t>Key Measurements</t>
    </r>
    <r>
      <rPr>
        <sz val="11"/>
        <color theme="1"/>
        <rFont val="Arial"/>
        <family val="2"/>
      </rPr>
      <t>.</t>
    </r>
  </si>
  <si>
    <t>Service Level Matrix</t>
  </si>
  <si>
    <t>Service Bereich</t>
  </si>
  <si>
    <t>Service Gruppe</t>
  </si>
  <si>
    <t>Service Typ</t>
  </si>
  <si>
    <t>Service Variante</t>
  </si>
  <si>
    <r>
      <t xml:space="preserve">(1) </t>
    </r>
    <r>
      <rPr>
        <b/>
        <sz val="11"/>
        <color theme="1"/>
        <rFont val="Arial"/>
        <family val="2"/>
      </rPr>
      <t>Jeder</t>
    </r>
    <r>
      <rPr>
        <sz val="11"/>
        <color theme="1"/>
        <rFont val="Arial"/>
        <family val="2"/>
      </rPr>
      <t xml:space="preserve"> </t>
    </r>
    <r>
      <rPr>
        <b/>
        <sz val="11"/>
        <color theme="1"/>
        <rFont val="Arial"/>
        <family val="2"/>
      </rPr>
      <t xml:space="preserve">Service Level </t>
    </r>
    <r>
      <rPr>
        <sz val="11"/>
        <color theme="1"/>
        <rFont val="Arial"/>
        <family val="2"/>
      </rPr>
      <t xml:space="preserve">ist </t>
    </r>
    <r>
      <rPr>
        <b/>
        <sz val="11"/>
        <color theme="1"/>
        <rFont val="Arial"/>
        <family val="2"/>
      </rPr>
      <t>anzuwenden</t>
    </r>
    <r>
      <rPr>
        <sz val="11"/>
        <color theme="1"/>
        <rFont val="Arial"/>
        <family val="2"/>
      </rPr>
      <t xml:space="preserve"> für den/die Services, die in dem/den Service-Bereich(en), dem/den Service-Gruppe(n), dem/den Service-Typ(en) und dem/der Service Variante(n) gemäß Service Katalog  angegeben sind, wobei "Alle" alle Elemente (z.B. Gruppen) in der nächst größeren Menge (z.B. Bereich) bezeichnet. 
</t>
    </r>
    <r>
      <rPr>
        <b/>
        <sz val="11"/>
        <color theme="1"/>
        <rFont val="Arial"/>
        <family val="2"/>
      </rPr>
      <t xml:space="preserve">Beispiel: </t>
    </r>
    <r>
      <rPr>
        <sz val="11"/>
        <color theme="1"/>
        <rFont val="Arial"/>
        <family val="2"/>
      </rPr>
      <t>Ein Service Level, der wie folgt zugeordnet ist: Service Bereich "Alle", Service Gruppe "Alle", Service Typ "Alle", Service Variante "Alle", ist für alle Services bzw. Service Varianten im Leistungsumfang gemäß Service Katalog anzuwenden.</t>
    </r>
  </si>
  <si>
    <r>
      <t xml:space="preserve">(2) Für jeden </t>
    </r>
    <r>
      <rPr>
        <b/>
        <sz val="11"/>
        <color theme="1"/>
        <rFont val="Arial"/>
        <family val="2"/>
      </rPr>
      <t xml:space="preserve">Service Level </t>
    </r>
    <r>
      <rPr>
        <sz val="11"/>
        <color theme="1"/>
        <rFont val="Arial"/>
        <family val="2"/>
      </rPr>
      <t xml:space="preserve">ist das </t>
    </r>
    <r>
      <rPr>
        <b/>
        <sz val="11"/>
        <color theme="1"/>
        <rFont val="Arial"/>
        <family val="2"/>
      </rPr>
      <t>Datum des Inkrafttretens (</t>
    </r>
    <r>
      <rPr>
        <b/>
        <i/>
        <sz val="11"/>
        <color theme="1"/>
        <rFont val="Arial"/>
        <family val="2"/>
      </rPr>
      <t>Service Level Effective Date</t>
    </r>
    <r>
      <rPr>
        <b/>
        <sz val="11"/>
        <color theme="1"/>
        <rFont val="Arial"/>
        <family val="2"/>
      </rPr>
      <t xml:space="preserve">) </t>
    </r>
    <r>
      <rPr>
        <sz val="11"/>
        <color theme="1"/>
        <rFont val="Arial"/>
        <family val="2"/>
      </rPr>
      <t>des Service Levels in seiner Service Level Beschreibung definiert. Das Datum des Inkrafttretens des Service Levels wird standardmäßig auf das Service Commencement Date gesetzt, wenn kein Service Level-spezifisches Datum des Inkrafttretens des Service Levels definiert ist.</t>
    </r>
  </si>
  <si>
    <r>
      <t>(3) Für jeden</t>
    </r>
    <r>
      <rPr>
        <b/>
        <sz val="11"/>
        <color theme="1"/>
        <rFont val="Arial"/>
        <family val="2"/>
      </rPr>
      <t xml:space="preserve"> Service Level </t>
    </r>
    <r>
      <rPr>
        <sz val="11"/>
        <color theme="1"/>
        <rFont val="Arial"/>
        <family val="2"/>
      </rPr>
      <t xml:space="preserve">ist die </t>
    </r>
    <r>
      <rPr>
        <b/>
        <sz val="11"/>
        <color theme="1"/>
        <rFont val="Arial"/>
        <family val="2"/>
      </rPr>
      <t>Spezifikationsgrenze</t>
    </r>
    <r>
      <rPr>
        <sz val="11"/>
        <color theme="1"/>
        <rFont val="Arial"/>
        <family val="2"/>
      </rPr>
      <t xml:space="preserve"> definiert. Die Spezifikationsgrenze gilt innerhalb der entsprechenden Service Zeit</t>
    </r>
  </si>
  <si>
    <r>
      <t xml:space="preserve">(4) Für jeden </t>
    </r>
    <r>
      <rPr>
        <b/>
        <sz val="11"/>
        <color theme="1"/>
        <rFont val="Arial"/>
        <family val="2"/>
      </rPr>
      <t>Service Level</t>
    </r>
    <r>
      <rPr>
        <sz val="11"/>
        <color theme="1"/>
        <rFont val="Arial"/>
        <family val="2"/>
      </rPr>
      <t xml:space="preserve"> wird die </t>
    </r>
    <r>
      <rPr>
        <b/>
        <sz val="11"/>
        <color theme="1"/>
        <rFont val="Arial"/>
        <family val="2"/>
      </rPr>
      <t>Messperiode</t>
    </r>
    <r>
      <rPr>
        <sz val="11"/>
        <color theme="1"/>
        <rFont val="Arial"/>
        <family val="2"/>
      </rPr>
      <t xml:space="preserve"> in seiner Service Level Beschreibung definiert. Die Messperiode wird auf monatlich voreingestellt, wenn kein Service Level-spezifisches Datum des Inkrafttretens des Service Levels definiert ist.</t>
    </r>
  </si>
  <si>
    <r>
      <t>(5) Für jeden</t>
    </r>
    <r>
      <rPr>
        <b/>
        <sz val="11"/>
        <color theme="1"/>
        <rFont val="Arial"/>
        <family val="2"/>
      </rPr>
      <t xml:space="preserve"> Service Level</t>
    </r>
    <r>
      <rPr>
        <sz val="11"/>
        <color theme="1"/>
        <rFont val="Arial"/>
        <family val="2"/>
      </rPr>
      <t xml:space="preserve"> wird die</t>
    </r>
    <r>
      <rPr>
        <b/>
        <sz val="11"/>
        <color theme="1"/>
        <rFont val="Arial"/>
        <family val="2"/>
      </rPr>
      <t xml:space="preserve"> Service Zeit i</t>
    </r>
    <r>
      <rPr>
        <sz val="11"/>
        <color theme="1"/>
        <rFont val="Arial"/>
        <family val="2"/>
      </rPr>
      <t>n seiner Service Level-Beschreibung definiert. Die Service Zeit ist standardmäßig auf 10x5 voreingestellt, wenn keine Service Level-spezifische Service Zeit definiert ist.</t>
    </r>
  </si>
  <si>
    <r>
      <t xml:space="preserve">(6) Alle Service Level mit einem At-Risk Pool Allokation &gt; 0% sind </t>
    </r>
    <r>
      <rPr>
        <b/>
        <sz val="11"/>
        <color theme="1"/>
        <rFont val="Arial"/>
        <family val="2"/>
      </rPr>
      <t>Critical Service Level.</t>
    </r>
    <r>
      <rPr>
        <sz val="11"/>
        <color theme="1"/>
        <rFont val="Arial"/>
        <family val="2"/>
      </rPr>
      <t xml:space="preserve"> Alle anderen Service Level sind </t>
    </r>
    <r>
      <rPr>
        <b/>
        <sz val="11"/>
        <color theme="1"/>
        <rFont val="Arial"/>
        <family val="2"/>
      </rPr>
      <t>Key Measurements</t>
    </r>
    <r>
      <rPr>
        <sz val="11"/>
        <color theme="1"/>
        <rFont val="Arial"/>
        <family val="2"/>
      </rPr>
      <t>.</t>
    </r>
  </si>
  <si>
    <r>
      <rPr>
        <b/>
        <sz val="11"/>
        <rFont val="Arial"/>
        <family val="2"/>
      </rPr>
      <t>Service</t>
    </r>
    <r>
      <rPr>
        <b/>
        <sz val="11"/>
        <color theme="1"/>
        <rFont val="Arial"/>
        <family val="2"/>
      </rPr>
      <t xml:space="preserve"> Outcomes</t>
    </r>
  </si>
  <si>
    <r>
      <t xml:space="preserve">Wie für jeden relevanten </t>
    </r>
    <r>
      <rPr>
        <b/>
        <sz val="11"/>
        <color rgb="FF000000"/>
        <rFont val="Arial"/>
        <family val="2"/>
      </rPr>
      <t>Service</t>
    </r>
    <r>
      <rPr>
        <sz val="11"/>
        <color rgb="FF000000"/>
        <rFont val="Arial"/>
        <family val="2"/>
      </rPr>
      <t xml:space="preserve"> Typen oder Variante definiert</t>
    </r>
  </si>
  <si>
    <r>
      <t xml:space="preserve">Wie im </t>
    </r>
    <r>
      <rPr>
        <b/>
        <sz val="11"/>
        <color rgb="FF000000"/>
        <rFont val="Arial"/>
        <family val="2"/>
      </rPr>
      <t xml:space="preserve">Service Management und Governance Manual </t>
    </r>
    <r>
      <rPr>
        <sz val="11"/>
        <color rgb="FF000000"/>
        <rFont val="Arial"/>
        <family val="2"/>
      </rPr>
      <t>definiert</t>
    </r>
  </si>
  <si>
    <r>
      <t xml:space="preserve">Dieser </t>
    </r>
    <r>
      <rPr>
        <b/>
        <sz val="11"/>
        <color rgb="FF000000"/>
        <rFont val="Arial"/>
        <family val="2"/>
      </rPr>
      <t>SERVICE LEVEL</t>
    </r>
    <r>
      <rPr>
        <sz val="11"/>
        <color rgb="FF000000"/>
        <rFont val="Arial"/>
        <family val="2"/>
      </rPr>
      <t xml:space="preserve"> misst den Prozentwert der </t>
    </r>
    <r>
      <rPr>
        <b/>
        <sz val="11"/>
        <color rgb="FF000000"/>
        <rFont val="Arial"/>
        <family val="2"/>
      </rPr>
      <t>Service</t>
    </r>
    <r>
      <rPr>
        <sz val="11"/>
        <color rgb="FF000000"/>
        <rFont val="Arial"/>
        <family val="2"/>
      </rPr>
      <t xml:space="preserve"> Requests, die innerhalb der vereinbarten Zeitspanne in der </t>
    </r>
    <r>
      <rPr>
        <b/>
        <sz val="11"/>
        <color rgb="FF000000"/>
        <rFont val="Arial"/>
        <family val="2"/>
      </rPr>
      <t>Messperiode</t>
    </r>
    <r>
      <rPr>
        <sz val="11"/>
        <color rgb="FF000000"/>
        <rFont val="Arial"/>
        <family val="2"/>
      </rPr>
      <t xml:space="preserve"> vollständig und korrekt fertiggestellt wurden.</t>
    </r>
  </si>
  <si>
    <r>
      <t xml:space="preserve">Wie für die unterschiedlichen </t>
    </r>
    <r>
      <rPr>
        <b/>
        <sz val="11"/>
        <color rgb="FF000000"/>
        <rFont val="Arial"/>
        <family val="2"/>
      </rPr>
      <t>Service</t>
    </r>
    <r>
      <rPr>
        <sz val="11"/>
        <color rgb="FF000000"/>
        <rFont val="Arial"/>
        <family val="2"/>
      </rPr>
      <t xml:space="preserve"> Varianten im Service Katalog vereinbart (außer, wenn spezielle Zeiten für einen </t>
    </r>
    <r>
      <rPr>
        <b/>
        <sz val="11"/>
        <color rgb="FF000000"/>
        <rFont val="Arial"/>
        <family val="2"/>
      </rPr>
      <t>Service</t>
    </r>
    <r>
      <rPr>
        <sz val="11"/>
        <color rgb="FF000000"/>
        <rFont val="Arial"/>
        <family val="2"/>
      </rPr>
      <t xml:space="preserve"> Request vereinbart sind)</t>
    </r>
  </si>
  <si>
    <r>
      <t xml:space="preserve">Dieser </t>
    </r>
    <r>
      <rPr>
        <b/>
        <sz val="11"/>
        <color rgb="FF000000"/>
        <rFont val="Arial"/>
        <family val="2"/>
      </rPr>
      <t>SERVICE LEVEL</t>
    </r>
    <r>
      <rPr>
        <sz val="11"/>
        <color rgb="FF000000"/>
        <rFont val="Arial"/>
        <family val="2"/>
      </rPr>
      <t xml:space="preserve"> misst den Prozentwert der geschlossenen </t>
    </r>
    <r>
      <rPr>
        <b/>
        <sz val="11"/>
        <color rgb="FF000000"/>
        <rFont val="Arial"/>
        <family val="2"/>
      </rPr>
      <t>P1</t>
    </r>
    <r>
      <rPr>
        <sz val="11"/>
        <color rgb="FF000000"/>
        <rFont val="Arial"/>
        <family val="2"/>
      </rPr>
      <t xml:space="preserve"> </t>
    </r>
    <r>
      <rPr>
        <b/>
        <sz val="11"/>
        <color rgb="FF000000"/>
        <rFont val="Arial"/>
        <family val="2"/>
      </rPr>
      <t>Incidents</t>
    </r>
    <r>
      <rPr>
        <sz val="11"/>
        <color rgb="FF000000"/>
        <rFont val="Arial"/>
        <family val="2"/>
      </rPr>
      <t xml:space="preserve"> innerhalb der MESSPERIODE, die der AUFTRAGNEHMER </t>
    </r>
    <r>
      <rPr>
        <b/>
        <sz val="11"/>
        <color rgb="FF000000"/>
        <rFont val="Arial"/>
        <family val="2"/>
      </rPr>
      <t xml:space="preserve">persönlich (namentliche, nicht toolseitige Übernahme des Incidents) </t>
    </r>
    <r>
      <rPr>
        <sz val="11"/>
        <color rgb="FF000000"/>
        <rFont val="Arial"/>
        <family val="2"/>
      </rPr>
      <t xml:space="preserve">innerhalb der zur Verfügung stehenden Zeit nach dem Eröffnungszeitpunkts des Incidents übernommen hat. </t>
    </r>
  </si>
  <si>
    <r>
      <t xml:space="preserve">Wie in der </t>
    </r>
    <r>
      <rPr>
        <b/>
        <sz val="11"/>
        <rFont val="Arial"/>
        <family val="2"/>
      </rPr>
      <t>Service</t>
    </r>
    <r>
      <rPr>
        <sz val="11"/>
        <color rgb="FF000000"/>
        <rFont val="Arial"/>
        <family val="2"/>
      </rPr>
      <t xml:space="preserve"> Variante definiert.</t>
    </r>
  </si>
  <si>
    <r>
      <t xml:space="preserve">Die </t>
    </r>
    <r>
      <rPr>
        <b/>
        <sz val="11"/>
        <color rgb="FF000000"/>
        <rFont val="Arial"/>
        <family val="2"/>
      </rPr>
      <t>SERVICE LEVEL PERFORMANCE</t>
    </r>
    <r>
      <rPr>
        <sz val="11"/>
        <color rgb="FF000000"/>
        <rFont val="Arial"/>
        <family val="2"/>
      </rPr>
      <t xml:space="preserve"> wird berechnet durch (1) die Anzahl der in der MESSPERIODE geschlossenen P1 Incidents, die der AUFTRAGNEHMER innerhalb des definierten Zeitraumes (SPEZIFIKATIONSGRENZE) persönlich übernommen hat, dividiert durch (2) alle P1 Incidents</t>
    </r>
    <r>
      <rPr>
        <b/>
        <sz val="11"/>
        <color rgb="FF000000"/>
        <rFont val="Arial"/>
        <family val="2"/>
      </rPr>
      <t>,</t>
    </r>
    <r>
      <rPr>
        <sz val="11"/>
        <color rgb="FF000000"/>
        <rFont val="Arial"/>
        <family val="2"/>
      </rPr>
      <t xml:space="preserve"> die in der MESSPERIODE geschlossen wurden.</t>
    </r>
  </si>
  <si>
    <r>
      <t xml:space="preserve">Dieser </t>
    </r>
    <r>
      <rPr>
        <b/>
        <sz val="11"/>
        <color rgb="FF000000"/>
        <rFont val="Arial"/>
        <family val="2"/>
      </rPr>
      <t>SERVICE LEVEL</t>
    </r>
    <r>
      <rPr>
        <sz val="11"/>
        <color rgb="FF000000"/>
        <rFont val="Arial"/>
        <family val="2"/>
      </rPr>
      <t xml:space="preserve"> misst den Prozentwert der geschlossenen </t>
    </r>
    <r>
      <rPr>
        <b/>
        <sz val="11"/>
        <color rgb="FF000000"/>
        <rFont val="Arial"/>
        <family val="2"/>
      </rPr>
      <t>P2</t>
    </r>
    <r>
      <rPr>
        <sz val="11"/>
        <color rgb="FF000000"/>
        <rFont val="Arial"/>
        <family val="2"/>
      </rPr>
      <t xml:space="preserve"> </t>
    </r>
    <r>
      <rPr>
        <b/>
        <sz val="11"/>
        <color rgb="FF000000"/>
        <rFont val="Arial"/>
        <family val="2"/>
      </rPr>
      <t>Incidents</t>
    </r>
    <r>
      <rPr>
        <sz val="11"/>
        <color rgb="FF000000"/>
        <rFont val="Arial"/>
        <family val="2"/>
      </rPr>
      <t xml:space="preserve"> innerhalb der MESSPERIODE, die der AUFTRAGNEHMER </t>
    </r>
    <r>
      <rPr>
        <b/>
        <sz val="11"/>
        <color rgb="FF000000"/>
        <rFont val="Arial"/>
        <family val="2"/>
      </rPr>
      <t xml:space="preserve">persönlich (namentliche, nicht tollseitige Übernahme des Incidents) </t>
    </r>
    <r>
      <rPr>
        <sz val="11"/>
        <color rgb="FF000000"/>
        <rFont val="Arial"/>
        <family val="2"/>
      </rPr>
      <t xml:space="preserve">innerhalb der zur Verfügung stehenden Zeit nach dem Eröffnungszeitpunkts des Incidents übernommen hat. </t>
    </r>
  </si>
  <si>
    <r>
      <t xml:space="preserve">Die </t>
    </r>
    <r>
      <rPr>
        <b/>
        <sz val="11"/>
        <rFont val="Arial"/>
        <family val="2"/>
      </rPr>
      <t>SERVICE LEVEL PERFORMANCE</t>
    </r>
    <r>
      <rPr>
        <sz val="11"/>
        <color rgb="FF000000"/>
        <rFont val="Arial"/>
        <family val="2"/>
      </rPr>
      <t xml:space="preserve"> wird berechnet durch (1) die Anzahl der in der MESSPERIODE geschlossenen P2 Incidents, die der AUFTRAGNEHMER innerhalb des definierten Zeitraumes (SPEZIFIKATIONSGRENZE) persönlich übernommen hat, dividiert durch (2) alle P2 </t>
    </r>
    <r>
      <rPr>
        <sz val="11"/>
        <rFont val="Arial"/>
        <family val="2"/>
      </rPr>
      <t>Incidents</t>
    </r>
    <r>
      <rPr>
        <b/>
        <sz val="11"/>
        <rFont val="Arial"/>
        <family val="2"/>
      </rPr>
      <t>,</t>
    </r>
    <r>
      <rPr>
        <sz val="11"/>
        <rFont val="Arial"/>
        <family val="2"/>
      </rPr>
      <t xml:space="preserve"> die in der MESSPERIODE geschlossen wurden</t>
    </r>
    <r>
      <rPr>
        <sz val="11"/>
        <color rgb="FF000000"/>
        <rFont val="Arial"/>
        <family val="2"/>
      </rPr>
      <t>.</t>
    </r>
  </si>
  <si>
    <r>
      <t xml:space="preserve">Dieser </t>
    </r>
    <r>
      <rPr>
        <b/>
        <sz val="11"/>
        <color rgb="FF000000"/>
        <rFont val="Arial"/>
        <family val="2"/>
      </rPr>
      <t>SERVICE LEVEL</t>
    </r>
    <r>
      <rPr>
        <sz val="11"/>
        <color rgb="FF000000"/>
        <rFont val="Arial"/>
        <family val="2"/>
      </rPr>
      <t xml:space="preserve"> misst den Prozentwert der geschlossenen </t>
    </r>
    <r>
      <rPr>
        <b/>
        <sz val="11"/>
        <color rgb="FF000000"/>
        <rFont val="Arial"/>
        <family val="2"/>
      </rPr>
      <t>P3</t>
    </r>
    <r>
      <rPr>
        <sz val="11"/>
        <color rgb="FF000000"/>
        <rFont val="Arial"/>
        <family val="2"/>
      </rPr>
      <t xml:space="preserve"> </t>
    </r>
    <r>
      <rPr>
        <b/>
        <sz val="11"/>
        <color rgb="FF000000"/>
        <rFont val="Arial"/>
        <family val="2"/>
      </rPr>
      <t>Incidents</t>
    </r>
    <r>
      <rPr>
        <sz val="11"/>
        <color rgb="FF000000"/>
        <rFont val="Arial"/>
        <family val="2"/>
      </rPr>
      <t xml:space="preserve"> innerhalb der MESSPERIODE, die der AUFTRAGNEHMER </t>
    </r>
    <r>
      <rPr>
        <b/>
        <sz val="11"/>
        <color rgb="FF000000"/>
        <rFont val="Arial"/>
        <family val="2"/>
      </rPr>
      <t xml:space="preserve">persönlich (namentliche, nicht tollseitige Übernahme des Incidents) </t>
    </r>
    <r>
      <rPr>
        <sz val="11"/>
        <color rgb="FF000000"/>
        <rFont val="Arial"/>
        <family val="2"/>
      </rPr>
      <t xml:space="preserve">innerhalb der zur Verfügung stehenden Zeit nach dem Eröffnungszeitpunkts des Incidents übernommen hat. </t>
    </r>
  </si>
  <si>
    <r>
      <t xml:space="preserve">Die </t>
    </r>
    <r>
      <rPr>
        <b/>
        <sz val="11"/>
        <rFont val="Arial"/>
        <family val="2"/>
      </rPr>
      <t>SERVICE LEVEL PERFORMANCE</t>
    </r>
    <r>
      <rPr>
        <sz val="11"/>
        <color rgb="FF000000"/>
        <rFont val="Arial"/>
        <family val="2"/>
      </rPr>
      <t xml:space="preserve"> wird berechnet durch (1) die Anzahl der in der MESSPERIODE geschlossenen P3 Incidents, die der AUFTRAGNEHMER innerhalb des definierten Zeitraumes (SPEZIFIKATIONSGRENZE) persönlich übernommen hat, dividiert durch (2) alle P3 </t>
    </r>
    <r>
      <rPr>
        <sz val="11"/>
        <rFont val="Arial"/>
        <family val="2"/>
      </rPr>
      <t>Incidents</t>
    </r>
    <r>
      <rPr>
        <b/>
        <sz val="11"/>
        <rFont val="Arial"/>
        <family val="2"/>
      </rPr>
      <t>,</t>
    </r>
    <r>
      <rPr>
        <sz val="11"/>
        <rFont val="Arial"/>
        <family val="2"/>
      </rPr>
      <t xml:space="preserve"> die in der MESSPERIODE geschlossen wurden</t>
    </r>
    <r>
      <rPr>
        <sz val="11"/>
        <color rgb="FF000000"/>
        <rFont val="Arial"/>
        <family val="2"/>
      </rPr>
      <t>.</t>
    </r>
  </si>
  <si>
    <r>
      <t xml:space="preserve">Dieser </t>
    </r>
    <r>
      <rPr>
        <b/>
        <sz val="11"/>
        <color rgb="FF000000"/>
        <rFont val="Arial"/>
        <family val="2"/>
      </rPr>
      <t>SERVICE LEVEL</t>
    </r>
    <r>
      <rPr>
        <sz val="11"/>
        <color rgb="FF000000"/>
        <rFont val="Arial"/>
        <family val="2"/>
      </rPr>
      <t xml:space="preserve"> misst den Prozentwert der geschlossenen </t>
    </r>
    <r>
      <rPr>
        <b/>
        <sz val="11"/>
        <color rgb="FF000000"/>
        <rFont val="Arial"/>
        <family val="2"/>
      </rPr>
      <t>P4</t>
    </r>
    <r>
      <rPr>
        <sz val="11"/>
        <color rgb="FF000000"/>
        <rFont val="Arial"/>
        <family val="2"/>
      </rPr>
      <t xml:space="preserve"> </t>
    </r>
    <r>
      <rPr>
        <b/>
        <sz val="11"/>
        <color rgb="FF000000"/>
        <rFont val="Arial"/>
        <family val="2"/>
      </rPr>
      <t>Incidents</t>
    </r>
    <r>
      <rPr>
        <sz val="11"/>
        <color rgb="FF000000"/>
        <rFont val="Arial"/>
        <family val="2"/>
      </rPr>
      <t xml:space="preserve"> innerhalb der MESSPERIODE, die der AUFTRAGNEHMER </t>
    </r>
    <r>
      <rPr>
        <b/>
        <sz val="11"/>
        <color rgb="FF000000"/>
        <rFont val="Arial"/>
        <family val="2"/>
      </rPr>
      <t xml:space="preserve">persönlich (namentliche, nicht tollseitige Übernahme des Incidents) </t>
    </r>
    <r>
      <rPr>
        <sz val="11"/>
        <color rgb="FF000000"/>
        <rFont val="Arial"/>
        <family val="2"/>
      </rPr>
      <t xml:space="preserve">innerhalb der zur Verfügung stehenden Zeit nach dem Eröffnungszeitpunkts des Incidents übernommen hat. </t>
    </r>
  </si>
  <si>
    <r>
      <t xml:space="preserve">Die </t>
    </r>
    <r>
      <rPr>
        <b/>
        <sz val="11"/>
        <rFont val="Arial"/>
        <family val="2"/>
      </rPr>
      <t>SERVICE LEVEL PERFORMANCE</t>
    </r>
    <r>
      <rPr>
        <sz val="11"/>
        <color rgb="FF000000"/>
        <rFont val="Arial"/>
        <family val="2"/>
      </rPr>
      <t xml:space="preserve"> wird berechnet durch (1) die Anzahl der in der MESSPERIODE geschlossenen P4 Incidents, die der AUFTRAGNEHMER innerhalb des definierten Zeitraumes (SPEZIFIKATIONSGRENZE) persönlich übernommen hat, dividiert durch (2) alle P4 </t>
    </r>
    <r>
      <rPr>
        <sz val="11"/>
        <rFont val="Arial"/>
        <family val="2"/>
      </rPr>
      <t>Incidents</t>
    </r>
    <r>
      <rPr>
        <b/>
        <sz val="11"/>
        <rFont val="Arial"/>
        <family val="2"/>
      </rPr>
      <t>,</t>
    </r>
    <r>
      <rPr>
        <sz val="11"/>
        <rFont val="Arial"/>
        <family val="2"/>
      </rPr>
      <t xml:space="preserve"> die in der MESSPERIODE geschlossen wurden</t>
    </r>
    <r>
      <rPr>
        <sz val="11"/>
        <color rgb="FF000000"/>
        <rFont val="Arial"/>
        <family val="2"/>
      </rPr>
      <t>.</t>
    </r>
  </si>
  <si>
    <r>
      <t xml:space="preserve">Dieser </t>
    </r>
    <r>
      <rPr>
        <b/>
        <sz val="11"/>
        <color rgb="FF000000"/>
        <rFont val="Arial"/>
        <family val="2"/>
      </rPr>
      <t>SERVICE LEVEL</t>
    </r>
    <r>
      <rPr>
        <sz val="11"/>
        <color rgb="FF000000"/>
        <rFont val="Arial"/>
        <family val="2"/>
      </rPr>
      <t xml:space="preserve"> misst den Prozentsatz der P1 Incidents, die innerhalb der MESSPERIODE endgültig gelöst wurden und eine Lösungszeit innerhalb der für solche Incidents pro Incident Lösungsklasse definierten Spezifikationsgrenzen haben. Die Lösungszeit ist definiert als die verstrichene Zeit, beginnend mit dem Zeitpunkt, zu dem der Incident vom AUFTRAGGEBER an den AUFTRAGNEHMER zugewiesen bzw. vom AUFTRAGNEHMER erstellt wurde, und endet mit dem Zeitpunkt, zu dem der Incident endgültig gelöst wurde.
Für diesen SERVICE LEVEL tritt ein (1) SERVICE LEVEL Default in jeder MESSPERIODE auf, in der die SERVICE LEVEL-Leistung unter dem SERVICE LEVEL-Ziel für eine beliebige Incident Lösungsklasse liegt.</t>
    </r>
  </si>
  <si>
    <r>
      <t xml:space="preserve">Dieser </t>
    </r>
    <r>
      <rPr>
        <b/>
        <sz val="11"/>
        <color theme="1"/>
        <rFont val="Arial"/>
        <family val="2"/>
      </rPr>
      <t>SERVICE LEVEL</t>
    </r>
    <r>
      <rPr>
        <sz val="11"/>
        <color theme="1"/>
        <rFont val="Arial"/>
        <family val="2"/>
      </rPr>
      <t xml:space="preserve"> misst den Prozentsatz der P2 Incidents, die innerhalb der MESSPERIODE endgültig gelöst wurden und eine Lösungszeit innerhalb der für solche Incidents pro Incident Lösungsklasse definierten Spezifikationsgrenzen haben. Die Lösungszeit ist definiert als die verstrichene Zeit, beginnend mit dem Zeitpunkt, zu dem der Incident vom AUFTRAGGEBER an den AUFTRAGNEHMER zugewiesen bzw. vom AUFTRAGNEHMER erstellt wurde, und endet mit dem Zeitpunkt, zu dem der Incident endgültig gelöst wurde.
Für diesen SERVICE LEVEL tritt ein (1) SERVICE LEVEL Default in jeder MESSPERIODE auf, in der die SERVICE LEVEL-Leistung unter dem SERVICE LEVEL-Ziel für eine beliebige Incident Lösungsklasse liegt.</t>
    </r>
  </si>
  <si>
    <r>
      <t xml:space="preserve">Dieser </t>
    </r>
    <r>
      <rPr>
        <b/>
        <sz val="11"/>
        <color theme="1"/>
        <rFont val="Arial"/>
        <family val="2"/>
      </rPr>
      <t xml:space="preserve">SERVICE LEVEL </t>
    </r>
    <r>
      <rPr>
        <sz val="11"/>
        <color theme="1"/>
        <rFont val="Arial"/>
        <family val="2"/>
      </rPr>
      <t>misst den Prozentsatz der P3 Incidents, die innerhalb der MESSPERIODE endgültig gelöst wurden und eine Lösungszeit innerhalb der für solche Incidents pro Incident Lösungsklasse definierten Spezifikationsgrenzen haben. Die Lösungszeit ist definiert als die verstrichene Zeit, beginnend mit dem Zeitpunkt, zu dem der Incident vom AUFTRAGGEBER an den AUFTRAGNEHMER zugewiesen bzw. vom AUFTRAGNEHMER erstellt wurde, und endet mit dem Zeitpunkt, zu dem der Incident endgültig gelöst wurde.
Für diesen SERVICE LEVEL tritt ein (1) SERVICE LEVEL Default in jeder MESSPERIODE auf, in der die SERVICE LEVEL-Leistung unter dem SERVICE LEVEL-Ziel für eine beliebige Incident Lösungsklasse liegt.</t>
    </r>
  </si>
  <si>
    <r>
      <t xml:space="preserve">Dieser </t>
    </r>
    <r>
      <rPr>
        <b/>
        <sz val="11"/>
        <color theme="1"/>
        <rFont val="Arial"/>
        <family val="2"/>
      </rPr>
      <t>SERVICE LEVEL</t>
    </r>
    <r>
      <rPr>
        <sz val="11"/>
        <color theme="1"/>
        <rFont val="Arial"/>
        <family val="2"/>
      </rPr>
      <t xml:space="preserve"> misst den Prozentsatz der P4 Incidents, die innerhalb der MESSPERIODE endgültig gelöst wurden und eine Lösungszeit innerhalb der für solche Incidents pro Incident Lösungsklasse definierten Spezifikationsgrenzen haben. Die Lösungszeit ist definiert als die verstrichene Zeit, beginnend mit dem Zeitpunkt, zu dem der Incident vom AUFTRAGGEBER an den AUFTRAGNEHMER zugewiesen bzw. vom AUFTRAGNEHMER erstellt wurde, und endet mit dem Zeitpunkt, zu dem der Incident endgültig gelöst wurde.
Für diesen SERVICE LEVEL tritt ein (1) SERVICE LEVEL Default in jeder MESSPERIODE auf, in der die SERVICE LEVEL-Leistung unter dem SERVICE LEVEL-Ziel für eine beliebige Incident Lösungsklasse liegt.</t>
    </r>
  </si>
  <si>
    <r>
      <t xml:space="preserve">Dieser </t>
    </r>
    <r>
      <rPr>
        <b/>
        <sz val="11"/>
        <color rgb="FF000000"/>
        <rFont val="Arial"/>
        <family val="2"/>
      </rPr>
      <t>SERVICE LEVEL</t>
    </r>
    <r>
      <rPr>
        <sz val="11"/>
        <color rgb="FF000000"/>
        <rFont val="Arial"/>
        <family val="2"/>
      </rPr>
      <t xml:space="preserve"> misst den Prozentsatz der Incidents über alle Prioritäten, die vom AUFTRAGNEHMER schon einmal als gelöst markiert wurden (für das closing des Incidents dem AUFTRAGGEBER zur Verfügung gestellt wurden) und wieder in Bearbeitung genommen wurden. Tickets können maximal 10 Arbeitstage nach dem Lösen wiedereröffnet werden.</t>
    </r>
  </si>
  <si>
    <r>
      <t xml:space="preserve">Dieser </t>
    </r>
    <r>
      <rPr>
        <b/>
        <sz val="11"/>
        <color theme="1"/>
        <rFont val="Arial"/>
        <family val="2"/>
      </rPr>
      <t>SERVICE LEVEL</t>
    </r>
    <r>
      <rPr>
        <sz val="11"/>
        <color theme="1"/>
        <rFont val="Arial"/>
        <family val="2"/>
      </rPr>
      <t xml:space="preserve"> misst den Prozentsatz der erfolgreichen Changes, die während der MESSPERIODE durchgeführt wurden.</t>
    </r>
  </si>
  <si>
    <r>
      <t xml:space="preserve">Wie für jeden </t>
    </r>
    <r>
      <rPr>
        <b/>
        <sz val="11"/>
        <rFont val="Arial"/>
        <family val="2"/>
      </rPr>
      <t>Service</t>
    </r>
    <r>
      <rPr>
        <sz val="11"/>
        <color theme="1"/>
        <rFont val="Arial"/>
        <family val="2"/>
      </rPr>
      <t xml:space="preserve"> Typ oder jede </t>
    </r>
    <r>
      <rPr>
        <b/>
        <sz val="11"/>
        <color theme="1"/>
        <rFont val="Arial"/>
        <family val="2"/>
      </rPr>
      <t xml:space="preserve">Service </t>
    </r>
    <r>
      <rPr>
        <sz val="11"/>
        <color theme="1"/>
        <rFont val="Arial"/>
        <family val="2"/>
      </rPr>
      <t>Variante definiert</t>
    </r>
  </si>
  <si>
    <r>
      <t xml:space="preserve">Dieses SERVICE LEVEL umfasst alle geplanten und Emergency-Changes, die im zentralen ITSM-System des </t>
    </r>
    <r>
      <rPr>
        <i/>
        <sz val="11"/>
        <color theme="1"/>
        <rFont val="Arial"/>
        <family val="2"/>
      </rPr>
      <t>Auftraggebers</t>
    </r>
    <r>
      <rPr>
        <sz val="11"/>
        <color theme="1"/>
        <rFont val="Arial"/>
        <family val="2"/>
      </rPr>
      <t xml:space="preserve"> verwaltet werden.</t>
    </r>
  </si>
  <si>
    <r>
      <t xml:space="preserve">Dieser </t>
    </r>
    <r>
      <rPr>
        <b/>
        <sz val="11"/>
        <color rgb="FF000000"/>
        <rFont val="Arial"/>
        <family val="2"/>
      </rPr>
      <t>SERVICE LEVEL</t>
    </r>
    <r>
      <rPr>
        <sz val="11"/>
        <color rgb="FF000000"/>
        <rFont val="Arial"/>
        <family val="2"/>
      </rPr>
      <t xml:space="preserve"> misst den Prozentsatz der im zentrales ITSM-Tool enthaltenen Konfigurationsdatensätze (CMDB-Datenbank), für die dokumentierte ITSM-Datenqualitätsstandards erfüllt sind.</t>
    </r>
  </si>
  <si>
    <r>
      <t xml:space="preserve">Dieser </t>
    </r>
    <r>
      <rPr>
        <b/>
        <sz val="11"/>
        <color theme="1"/>
        <rFont val="Arial"/>
        <family val="2"/>
      </rPr>
      <t>SERVICE LEVEL</t>
    </r>
    <r>
      <rPr>
        <sz val="11"/>
        <color theme="1"/>
        <rFont val="Arial"/>
        <family val="2"/>
      </rPr>
      <t xml:space="preserve"> misst den Anteil der im letzten Kalendermonat ausgeführten Changes, die mindestens eine Störung (Incident) erzeugten, an der Gesamtheit der Changes des letzten Kalendermonats. Hierbei werden nur Changes einbezogen, die komplett vom Provider verantwortet werden.</t>
    </r>
  </si>
  <si>
    <r>
      <t xml:space="preserve">Die Quote von </t>
    </r>
    <r>
      <rPr>
        <b/>
        <sz val="11"/>
        <color theme="1"/>
        <rFont val="Arial"/>
        <family val="2"/>
      </rPr>
      <t>Störungen aus geplanten Änderungen heraus</t>
    </r>
    <r>
      <rPr>
        <sz val="11"/>
        <color theme="1"/>
        <rFont val="Arial"/>
        <family val="2"/>
      </rPr>
      <t xml:space="preserve"> muss durch den Auftragnehmer gemessen und bewertet werden.</t>
    </r>
  </si>
  <si>
    <r>
      <t xml:space="preserve">wie im </t>
    </r>
    <r>
      <rPr>
        <b/>
        <sz val="11"/>
        <rFont val="Arial"/>
        <family val="2"/>
      </rPr>
      <t xml:space="preserve">Service Management und Governance Manual </t>
    </r>
    <r>
      <rPr>
        <sz val="11"/>
        <rFont val="Arial"/>
        <family val="2"/>
      </rPr>
      <t>festgelegt</t>
    </r>
  </si>
  <si>
    <r>
      <t xml:space="preserve">Dieser </t>
    </r>
    <r>
      <rPr>
        <b/>
        <sz val="11"/>
        <color rgb="FF000000"/>
        <rFont val="Arial"/>
        <family val="2"/>
      </rPr>
      <t>SERVICE LEVEL</t>
    </r>
    <r>
      <rPr>
        <sz val="11"/>
        <color rgb="FF000000"/>
        <rFont val="Arial"/>
        <family val="2"/>
      </rPr>
      <t xml:space="preserve"> definiert die Anforderungen und Messmethoden an die Netzwerk-Latenz fest. Es dient dazu, die Performance und Zuverlässigkeit der Netzwerkverbindungen zwischen den Leistungsübergabepunkten zwischen Auftragnehmer und Auftraggeber sowie den definierten Zielsystemen (Server) sicherzustellen. Eine kontinuierliche Überwachung der Latenzwerte garantiert, dass die Kommunikationswege effizient und störungsfrei arbeiten, was insbesondere für zeitkritische Anwendungen unabdingbar ist.</t>
    </r>
  </si>
  <si>
    <t>Service Level Beschreibungen</t>
  </si>
  <si>
    <r>
      <rPr>
        <b/>
        <sz val="11"/>
        <color rgb="FF000000"/>
        <rFont val="Arial"/>
        <family val="2"/>
      </rPr>
      <t>At-Risk Percentage</t>
    </r>
    <r>
      <rPr>
        <sz val="11"/>
        <color rgb="FF000000"/>
        <rFont val="Arial"/>
        <family val="2"/>
      </rPr>
      <t xml:space="preserve"> und </t>
    </r>
    <r>
      <rPr>
        <b/>
        <sz val="11"/>
        <color rgb="FF000000"/>
        <rFont val="Arial"/>
        <family val="2"/>
      </rPr>
      <t>At-Risk Pool</t>
    </r>
    <r>
      <rPr>
        <sz val="11"/>
        <color rgb="FF000000"/>
        <rFont val="Arial"/>
        <family val="2"/>
      </rPr>
      <t xml:space="preserve"> sind wie folgt definiert:</t>
    </r>
  </si>
  <si>
    <r>
      <t xml:space="preserve">Der </t>
    </r>
    <r>
      <rPr>
        <b/>
        <sz val="11"/>
        <color rgb="FF000000"/>
        <rFont val="Arial"/>
        <family val="2"/>
      </rPr>
      <t>At-Risk Pool</t>
    </r>
    <r>
      <rPr>
        <sz val="11"/>
        <color rgb="FF000000"/>
        <rFont val="Arial"/>
        <family val="2"/>
      </rPr>
      <t xml:space="preserve"> ist wie folgt allokiert auf (1) </t>
    </r>
    <r>
      <rPr>
        <b/>
        <sz val="11"/>
        <color rgb="FF000000"/>
        <rFont val="Arial"/>
        <family val="2"/>
      </rPr>
      <t>Service Level</t>
    </r>
    <r>
      <rPr>
        <sz val="11"/>
        <color rgb="FF000000"/>
        <rFont val="Arial"/>
        <family val="2"/>
      </rPr>
      <t xml:space="preserve"> </t>
    </r>
    <r>
      <rPr>
        <b/>
        <sz val="11"/>
        <color rgb="FF000000"/>
        <rFont val="Arial"/>
        <family val="2"/>
      </rPr>
      <t>Klassen</t>
    </r>
    <r>
      <rPr>
        <sz val="11"/>
        <color rgb="FF000000"/>
        <rFont val="Arial"/>
        <family val="2"/>
      </rPr>
      <t xml:space="preserve"> und (2) spezifischen </t>
    </r>
    <r>
      <rPr>
        <b/>
        <sz val="11"/>
        <color rgb="FF000000"/>
        <rFont val="Arial"/>
        <family val="2"/>
      </rPr>
      <t>Service Leveln.</t>
    </r>
  </si>
  <si>
    <r>
      <t>At-Risk Pool</t>
    </r>
    <r>
      <rPr>
        <sz val="11"/>
        <color rgb="FF000000"/>
        <rFont val="Arial"/>
        <family val="2"/>
      </rPr>
      <t xml:space="preserve"> ungenutzt</t>
    </r>
  </si>
  <si>
    <r>
      <rPr>
        <b/>
        <sz val="11"/>
        <color theme="1"/>
        <rFont val="Arial"/>
        <family val="2"/>
      </rPr>
      <t>At-Risk Pool Zuordnung</t>
    </r>
    <r>
      <rPr>
        <sz val="11"/>
        <color theme="1"/>
        <rFont val="Arial"/>
        <family val="2"/>
      </rPr>
      <t xml:space="preserve"> für alle Service Levels, die nicht einer Service Klasse enthalten sind.</t>
    </r>
  </si>
  <si>
    <t>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</si>
</sst>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 #,##0.00\ &quot;€&quot;_-;\-* #,##0.00\ &quot;€&quot;_-;_-* &quot;-&quot;??\ &quot;€&quot;_-;_-@_-"/>
    <numFmt numFmtId="164" formatCode="_(&quot;$&quot;* #,##0.00_);_(&quot;$&quot;* \(#,##0.00\);_(&quot;$&quot;* &quot;-&quot;??_);_(@_)"/>
    <numFmt numFmtId="165" formatCode="_(* #,##0.00_);_(* \(#,##0.00\);_(* &quot;-&quot;??_);_(@_)"/>
    <numFmt numFmtId="166" formatCode="_-* #,##0.00\ _€_-;\-* #,##0.00\ _€_-;_-* &quot;-&quot;??\ _€_-;_-@_-"/>
    <numFmt numFmtId="167" formatCode="_-* #,##0.00\ _D_M_-;\-* #,##0.00\ _D_M_-;_-* &quot;-&quot;??\ _D_M_-;_-@_-"/>
    <numFmt numFmtId="168" formatCode="[Red]&quot;Too long&quot;;[Red]&quot;Mandatory field&quot;;&quot;OK&quot;"/>
    <numFmt numFmtId="169" formatCode="_([$€]* #,##0.00_);_([$€]* \(#,##0.00\);_([$€]* &quot;-&quot;??_);_(@_)"/>
    <numFmt numFmtId="170" formatCode="0.0%"/>
    <numFmt numFmtId="171" formatCode="0.000%"/>
    <numFmt numFmtId="172" formatCode="[$-409]mmmm\ d\,\ yyyy;@"/>
  </numFmts>
  <fonts count="40" x14ac:knownFonts="1">
    <font>
      <sz val="11"/>
      <color theme="1"/>
      <name val="Calibri"/>
      <family val="2"/>
      <scheme val="minor"/>
    </font>
    <font>
      <sz val="10"/>
      <color theme="1"/>
      <name val="Arial"/>
      <family val="2"/>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0"/>
      <name val="Arial"/>
      <family val="2"/>
    </font>
    <font>
      <sz val="10"/>
      <name val="Arial"/>
      <family val="2"/>
    </font>
    <font>
      <b/>
      <sz val="10"/>
      <name val="Arial"/>
      <family val="2"/>
    </font>
    <font>
      <sz val="11"/>
      <color indexed="19"/>
      <name val="Calibri"/>
      <family val="2"/>
    </font>
    <font>
      <sz val="10"/>
      <name val="Helv"/>
    </font>
    <font>
      <b/>
      <sz val="11"/>
      <name val="Arial"/>
      <family val="2"/>
    </font>
    <font>
      <sz val="8"/>
      <name val="Calibri"/>
      <family val="2"/>
    </font>
    <font>
      <u/>
      <sz val="11"/>
      <color indexed="12"/>
      <name val="Calibri"/>
      <family val="2"/>
    </font>
    <font>
      <sz val="11"/>
      <color theme="1"/>
      <name val="Calibri"/>
      <family val="2"/>
      <scheme val="minor"/>
    </font>
    <font>
      <sz val="11"/>
      <color theme="1"/>
      <name val="Arial"/>
      <family val="2"/>
    </font>
    <font>
      <sz val="11"/>
      <color theme="1"/>
      <name val="Calibri"/>
      <family val="2"/>
    </font>
    <font>
      <sz val="10"/>
      <color theme="1"/>
      <name val="Calibri"/>
      <family val="2"/>
      <scheme val="minor"/>
    </font>
    <font>
      <sz val="8"/>
      <name val="Calibri"/>
      <family val="2"/>
      <scheme val="minor"/>
    </font>
    <font>
      <sz val="10"/>
      <color theme="1"/>
      <name val="Arial"/>
      <family val="2"/>
    </font>
    <font>
      <sz val="10"/>
      <color theme="0"/>
      <name val="Arial"/>
      <family val="2"/>
    </font>
    <font>
      <sz val="10"/>
      <color rgb="FF3F3F76"/>
      <name val="Arial"/>
      <family val="2"/>
    </font>
    <font>
      <b/>
      <sz val="20"/>
      <color theme="1"/>
      <name val="Arial"/>
      <family val="2"/>
    </font>
    <font>
      <b/>
      <sz val="11"/>
      <color theme="3"/>
      <name val="Arial"/>
      <family val="2"/>
    </font>
    <font>
      <sz val="11"/>
      <name val="Arial"/>
      <family val="2"/>
    </font>
    <font>
      <sz val="11"/>
      <color rgb="FFFF0000"/>
      <name val="Arial"/>
      <family val="2"/>
    </font>
    <font>
      <b/>
      <i/>
      <sz val="11"/>
      <name val="Arial"/>
      <family val="2"/>
    </font>
    <font>
      <b/>
      <sz val="11"/>
      <color theme="0"/>
      <name val="Arial"/>
      <family val="2"/>
    </font>
    <font>
      <b/>
      <sz val="11"/>
      <color theme="1"/>
      <name val="Arial"/>
      <family val="2"/>
    </font>
    <font>
      <sz val="11"/>
      <color rgb="FF000000"/>
      <name val="Arial"/>
      <family val="2"/>
    </font>
    <font>
      <b/>
      <sz val="11"/>
      <color rgb="FF000000"/>
      <name val="Arial"/>
      <family val="2"/>
    </font>
    <font>
      <i/>
      <sz val="11"/>
      <color rgb="FF000000"/>
      <name val="Arial"/>
      <family val="2"/>
    </font>
    <font>
      <b/>
      <i/>
      <sz val="11"/>
      <color rgb="FF000000"/>
      <name val="Arial"/>
      <family val="2"/>
    </font>
    <font>
      <b/>
      <sz val="11"/>
      <color rgb="FFFF0000"/>
      <name val="Arial"/>
      <family val="2"/>
    </font>
    <font>
      <u/>
      <sz val="11"/>
      <color indexed="12"/>
      <name val="Arial"/>
      <family val="2"/>
    </font>
    <font>
      <b/>
      <i/>
      <sz val="11"/>
      <color theme="3" tint="0.39997558519241921"/>
      <name val="Arial"/>
      <family val="2"/>
    </font>
    <font>
      <sz val="11"/>
      <color theme="3"/>
      <name val="Arial"/>
      <family val="2"/>
    </font>
    <font>
      <b/>
      <i/>
      <sz val="11"/>
      <color theme="1"/>
      <name val="Arial"/>
      <family val="2"/>
    </font>
    <font>
      <i/>
      <sz val="11"/>
      <color theme="1"/>
      <name val="Arial"/>
      <family val="2"/>
    </font>
    <font>
      <i/>
      <sz val="11"/>
      <color theme="3"/>
      <name val="Arial"/>
      <family val="2"/>
    </font>
  </fonts>
  <fills count="16">
    <fill>
      <patternFill patternType="none"/>
    </fill>
    <fill>
      <patternFill patternType="gray125"/>
    </fill>
    <fill>
      <patternFill patternType="solid">
        <fgColor indexed="43"/>
        <bgColor indexed="64"/>
      </patternFill>
    </fill>
    <fill>
      <patternFill patternType="solid">
        <fgColor indexed="43"/>
      </patternFill>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FFFFFF"/>
        <bgColor rgb="FF000000"/>
      </patternFill>
    </fill>
    <fill>
      <patternFill patternType="solid">
        <fgColor rgb="FFFFCC99"/>
      </patternFill>
    </fill>
    <fill>
      <patternFill patternType="solid">
        <fgColor theme="5"/>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right/>
      <top/>
      <bottom style="thin">
        <color auto="1"/>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rgb="FF7F7F7F"/>
      </left>
      <right style="thin">
        <color rgb="FF7F7F7F"/>
      </right>
      <top style="thin">
        <color rgb="FF7F7F7F"/>
      </top>
      <bottom style="thin">
        <color rgb="FF7F7F7F"/>
      </bottom>
      <diagonal/>
    </border>
  </borders>
  <cellStyleXfs count="102">
    <xf numFmtId="169" fontId="0" fillId="0" borderId="0"/>
    <xf numFmtId="169" fontId="7" fillId="0" borderId="0"/>
    <xf numFmtId="169" fontId="6" fillId="0" borderId="0"/>
    <xf numFmtId="169" fontId="6" fillId="0" borderId="0"/>
    <xf numFmtId="169" fontId="6" fillId="0" borderId="0"/>
    <xf numFmtId="169" fontId="6" fillId="0" borderId="0"/>
    <xf numFmtId="169" fontId="7" fillId="0" borderId="0"/>
    <xf numFmtId="169" fontId="6" fillId="0" borderId="0"/>
    <xf numFmtId="169" fontId="6" fillId="0" borderId="0"/>
    <xf numFmtId="169" fontId="7" fillId="0" borderId="0" applyAlignment="0">
      <alignment vertical="top" wrapText="1"/>
    </xf>
    <xf numFmtId="169" fontId="6" fillId="0" borderId="0" applyAlignment="0">
      <alignment vertical="top" wrapText="1"/>
    </xf>
    <xf numFmtId="169" fontId="6" fillId="0" borderId="0" applyAlignment="0">
      <alignment vertical="top" wrapText="1"/>
    </xf>
    <xf numFmtId="166" fontId="4" fillId="0" borderId="0" applyFont="0" applyFill="0" applyBorder="0" applyAlignment="0" applyProtection="0"/>
    <xf numFmtId="167" fontId="7"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9" fontId="6" fillId="0" borderId="0" applyFont="0" applyFill="0" applyBorder="0" applyAlignment="0" applyProtection="0"/>
    <xf numFmtId="169" fontId="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13" fillId="0" borderId="0" applyNumberFormat="0" applyFill="0" applyBorder="0" applyAlignment="0" applyProtection="0">
      <alignment vertical="top"/>
      <protection locked="0"/>
    </xf>
    <xf numFmtId="166" fontId="4" fillId="0" borderId="0" applyFont="0" applyFill="0" applyBorder="0" applyAlignment="0" applyProtection="0"/>
    <xf numFmtId="169" fontId="11" fillId="0" borderId="1">
      <alignment vertical="top" wrapText="1"/>
    </xf>
    <xf numFmtId="169" fontId="7" fillId="0" borderId="1" applyFill="0">
      <alignment horizontal="left" vertical="top" wrapText="1" indent="1"/>
    </xf>
    <xf numFmtId="169" fontId="6" fillId="0" borderId="1" applyFill="0">
      <alignment horizontal="left" vertical="top" wrapText="1" indent="1"/>
    </xf>
    <xf numFmtId="169" fontId="6" fillId="0" borderId="1" applyFill="0">
      <alignment horizontal="left" vertical="top" wrapText="1" indent="1"/>
    </xf>
    <xf numFmtId="168" fontId="8" fillId="2" borderId="1" applyFont="0" applyFill="0" applyBorder="0" applyAlignment="0">
      <alignment horizontal="centerContinuous"/>
    </xf>
    <xf numFmtId="168" fontId="8" fillId="2" borderId="1" applyFont="0" applyFill="0" applyBorder="0" applyAlignment="0">
      <alignment horizontal="centerContinuous"/>
    </xf>
    <xf numFmtId="169" fontId="9" fillId="3" borderId="0" applyNumberFormat="0" applyBorder="0" applyAlignment="0" applyProtection="0"/>
    <xf numFmtId="169" fontId="7" fillId="0" borderId="0"/>
    <xf numFmtId="169" fontId="7" fillId="0" borderId="0"/>
    <xf numFmtId="169" fontId="6" fillId="0" borderId="0"/>
    <xf numFmtId="169" fontId="6" fillId="0" borderId="0"/>
    <xf numFmtId="169" fontId="6" fillId="0" borderId="0"/>
    <xf numFmtId="169" fontId="6" fillId="0" borderId="0"/>
    <xf numFmtId="169" fontId="6" fillId="0" borderId="0"/>
    <xf numFmtId="169" fontId="7" fillId="0" borderId="0"/>
    <xf numFmtId="169" fontId="6" fillId="0" borderId="0"/>
    <xf numFmtId="169" fontId="6" fillId="0" borderId="0"/>
    <xf numFmtId="169" fontId="4" fillId="0" borderId="0"/>
    <xf numFmtId="169" fontId="7" fillId="0" borderId="0"/>
    <xf numFmtId="169" fontId="6" fillId="0" borderId="0"/>
    <xf numFmtId="169" fontId="6" fillId="0" borderId="0"/>
    <xf numFmtId="9" fontId="5"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169" fontId="6" fillId="0" borderId="0"/>
    <xf numFmtId="169" fontId="7" fillId="0" borderId="0"/>
    <xf numFmtId="169" fontId="6" fillId="0" borderId="0"/>
    <xf numFmtId="169" fontId="6" fillId="0" borderId="0"/>
    <xf numFmtId="169" fontId="7" fillId="0" borderId="0"/>
    <xf numFmtId="169" fontId="6" fillId="0" borderId="0"/>
    <xf numFmtId="169" fontId="6" fillId="0" borderId="0"/>
    <xf numFmtId="169" fontId="7" fillId="0" borderId="1">
      <alignment vertical="top" wrapText="1"/>
    </xf>
    <xf numFmtId="169" fontId="6" fillId="0" borderId="1">
      <alignment vertical="top" wrapText="1"/>
    </xf>
    <xf numFmtId="169" fontId="6" fillId="0" borderId="1">
      <alignment vertical="top" wrapText="1"/>
    </xf>
    <xf numFmtId="169" fontId="14" fillId="0" borderId="0"/>
    <xf numFmtId="169" fontId="15" fillId="0" borderId="0"/>
    <xf numFmtId="169" fontId="7" fillId="0" borderId="1">
      <alignment vertical="top" wrapText="1"/>
    </xf>
    <xf numFmtId="169" fontId="6" fillId="0" borderId="1">
      <alignment vertical="top" wrapText="1"/>
    </xf>
    <xf numFmtId="169" fontId="6" fillId="0" borderId="1">
      <alignment vertical="top" wrapText="1"/>
    </xf>
    <xf numFmtId="169" fontId="4" fillId="0" borderId="0"/>
    <xf numFmtId="169" fontId="7" fillId="0" borderId="0">
      <alignment vertical="top" wrapText="1"/>
    </xf>
    <xf numFmtId="169" fontId="6" fillId="0" borderId="0">
      <alignment vertical="top" wrapText="1"/>
    </xf>
    <xf numFmtId="169" fontId="6" fillId="0" borderId="0">
      <alignment vertical="top" wrapText="1"/>
    </xf>
    <xf numFmtId="169" fontId="7" fillId="0" borderId="0"/>
    <xf numFmtId="169" fontId="6" fillId="0" borderId="0"/>
    <xf numFmtId="169" fontId="6" fillId="0" borderId="0"/>
    <xf numFmtId="169" fontId="4" fillId="0" borderId="0"/>
    <xf numFmtId="169" fontId="10" fillId="0" borderId="0"/>
    <xf numFmtId="164" fontId="7"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4" fontId="4" fillId="0" borderId="0" applyFont="0" applyFill="0" applyBorder="0" applyAlignment="0" applyProtection="0"/>
    <xf numFmtId="169" fontId="3" fillId="0" borderId="0"/>
    <xf numFmtId="0" fontId="6" fillId="0" borderId="0"/>
    <xf numFmtId="9" fontId="6" fillId="0" borderId="0" applyFont="0" applyFill="0" applyBorder="0" applyAlignment="0" applyProtection="0"/>
    <xf numFmtId="172" fontId="6" fillId="0" borderId="0"/>
    <xf numFmtId="165" fontId="6" fillId="0" borderId="0" applyFont="0" applyFill="0" applyBorder="0" applyAlignment="0" applyProtection="0"/>
    <xf numFmtId="0" fontId="14" fillId="0" borderId="0"/>
    <xf numFmtId="9" fontId="14" fillId="0" borderId="0" applyFont="0" applyFill="0" applyBorder="0" applyAlignment="0" applyProtection="0"/>
    <xf numFmtId="169" fontId="14" fillId="0" borderId="0"/>
    <xf numFmtId="0" fontId="6" fillId="0" borderId="0"/>
    <xf numFmtId="165" fontId="3" fillId="0" borderId="0" applyFont="0" applyFill="0" applyBorder="0" applyAlignment="0" applyProtection="0"/>
    <xf numFmtId="0" fontId="16" fillId="0" borderId="0"/>
    <xf numFmtId="0" fontId="17" fillId="0" borderId="0"/>
    <xf numFmtId="169" fontId="14"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9" fillId="0" borderId="0"/>
    <xf numFmtId="0" fontId="20" fillId="14" borderId="0" applyNumberFormat="0" applyBorder="0" applyAlignment="0" applyProtection="0"/>
    <xf numFmtId="0" fontId="6" fillId="0" borderId="0"/>
    <xf numFmtId="0" fontId="21" fillId="13" borderId="21" applyNumberFormat="0" applyAlignment="0" applyProtection="0"/>
    <xf numFmtId="169" fontId="2" fillId="0" borderId="0"/>
  </cellStyleXfs>
  <cellXfs count="247">
    <xf numFmtId="169" fontId="0" fillId="0" borderId="0" xfId="0"/>
    <xf numFmtId="169" fontId="22" fillId="0" borderId="0" xfId="0" applyFont="1" applyAlignment="1">
      <alignment horizontal="center" vertical="center"/>
    </xf>
    <xf numFmtId="169" fontId="15" fillId="0" borderId="0" xfId="0" applyFont="1" applyAlignment="1">
      <alignment horizontal="center" vertical="center" wrapText="1"/>
    </xf>
    <xf numFmtId="169" fontId="15" fillId="0" borderId="0" xfId="0" applyFont="1" applyAlignment="1">
      <alignment horizontal="right" vertical="center" wrapText="1"/>
    </xf>
    <xf numFmtId="169" fontId="15" fillId="0" borderId="0" xfId="0" quotePrefix="1" applyFont="1" applyAlignment="1">
      <alignment horizontal="right" vertical="center" wrapText="1"/>
    </xf>
    <xf numFmtId="169" fontId="22" fillId="0" borderId="0" xfId="0" applyFont="1" applyAlignment="1">
      <alignment horizontal="left" vertical="center"/>
    </xf>
    <xf numFmtId="169" fontId="15" fillId="0" borderId="0" xfId="0" applyFont="1"/>
    <xf numFmtId="169" fontId="15" fillId="0" borderId="0" xfId="0" applyFont="1" applyAlignment="1">
      <alignment vertical="top" wrapText="1"/>
    </xf>
    <xf numFmtId="0" fontId="11" fillId="4" borderId="17" xfId="52" applyNumberFormat="1" applyFont="1" applyFill="1" applyBorder="1" applyAlignment="1">
      <alignment horizontal="left" vertical="top"/>
    </xf>
    <xf numFmtId="0" fontId="11" fillId="4" borderId="17" xfId="80" applyNumberFormat="1" applyFont="1" applyFill="1" applyBorder="1"/>
    <xf numFmtId="169" fontId="24" fillId="4" borderId="17" xfId="80" applyFont="1" applyFill="1" applyBorder="1"/>
    <xf numFmtId="169" fontId="24" fillId="4" borderId="0" xfId="80" applyFont="1" applyFill="1"/>
    <xf numFmtId="169" fontId="25" fillId="4" borderId="0" xfId="80" applyFont="1" applyFill="1"/>
    <xf numFmtId="0" fontId="24" fillId="4" borderId="0" xfId="80" applyNumberFormat="1" applyFont="1" applyFill="1"/>
    <xf numFmtId="0" fontId="11" fillId="4" borderId="0" xfId="80" applyNumberFormat="1" applyFont="1" applyFill="1"/>
    <xf numFmtId="0" fontId="24" fillId="4" borderId="0" xfId="80" quotePrefix="1" applyNumberFormat="1" applyFont="1" applyFill="1" applyAlignment="1">
      <alignment vertical="top"/>
    </xf>
    <xf numFmtId="0" fontId="24" fillId="4" borderId="0" xfId="80" applyNumberFormat="1" applyFont="1" applyFill="1" applyAlignment="1">
      <alignment wrapText="1"/>
    </xf>
    <xf numFmtId="0" fontId="27" fillId="6" borderId="2" xfId="80" applyNumberFormat="1" applyFont="1" applyFill="1" applyBorder="1" applyAlignment="1">
      <alignment horizontal="center" vertical="center"/>
    </xf>
    <xf numFmtId="0" fontId="27" fillId="6" borderId="2" xfId="80" applyNumberFormat="1" applyFont="1" applyFill="1" applyBorder="1" applyAlignment="1">
      <alignment vertical="center"/>
    </xf>
    <xf numFmtId="169" fontId="24" fillId="4" borderId="0" xfId="80" applyFont="1" applyFill="1" applyAlignment="1">
      <alignment vertical="center"/>
    </xf>
    <xf numFmtId="0" fontId="24" fillId="11" borderId="18" xfId="80" applyNumberFormat="1" applyFont="1" applyFill="1" applyBorder="1" applyAlignment="1">
      <alignment horizontal="center" vertical="center" wrapText="1"/>
    </xf>
    <xf numFmtId="0" fontId="15" fillId="5" borderId="2" xfId="80" applyNumberFormat="1" applyFont="1" applyFill="1" applyBorder="1" applyAlignment="1">
      <alignment horizontal="left" vertical="top" wrapText="1"/>
    </xf>
    <xf numFmtId="0" fontId="24" fillId="11" borderId="19" xfId="80" applyNumberFormat="1" applyFont="1" applyFill="1" applyBorder="1" applyAlignment="1">
      <alignment horizontal="center" vertical="center" wrapText="1"/>
    </xf>
    <xf numFmtId="0" fontId="29" fillId="5" borderId="2" xfId="80" applyNumberFormat="1" applyFont="1" applyFill="1" applyBorder="1" applyAlignment="1">
      <alignment horizontal="left" vertical="top" wrapText="1"/>
    </xf>
    <xf numFmtId="0" fontId="24" fillId="11" borderId="20" xfId="80" applyNumberFormat="1" applyFont="1" applyFill="1" applyBorder="1" applyAlignment="1">
      <alignment horizontal="center" vertical="center" wrapText="1"/>
    </xf>
    <xf numFmtId="169" fontId="25" fillId="4" borderId="0" xfId="80" applyFont="1" applyFill="1" applyAlignment="1">
      <alignment vertical="top"/>
    </xf>
    <xf numFmtId="169" fontId="25" fillId="4" borderId="0" xfId="80" applyFont="1" applyFill="1" applyAlignment="1">
      <alignment wrapText="1"/>
    </xf>
    <xf numFmtId="0" fontId="29" fillId="4" borderId="0" xfId="80" applyNumberFormat="1" applyFont="1" applyFill="1"/>
    <xf numFmtId="0" fontId="15" fillId="4" borderId="0" xfId="80" applyNumberFormat="1" applyFont="1" applyFill="1"/>
    <xf numFmtId="0" fontId="15" fillId="5" borderId="0" xfId="0" applyNumberFormat="1" applyFont="1" applyFill="1" applyAlignment="1">
      <alignment vertical="top"/>
    </xf>
    <xf numFmtId="0" fontId="15" fillId="5" borderId="0" xfId="0" applyNumberFormat="1" applyFont="1" applyFill="1" applyAlignment="1">
      <alignment horizontal="left" vertical="top"/>
    </xf>
    <xf numFmtId="10" fontId="15" fillId="5" borderId="0" xfId="46" applyNumberFormat="1" applyFont="1" applyFill="1" applyAlignment="1">
      <alignment vertical="top"/>
    </xf>
    <xf numFmtId="9" fontId="15" fillId="5" borderId="0" xfId="46" applyFont="1" applyFill="1" applyAlignment="1">
      <alignment vertical="top"/>
    </xf>
    <xf numFmtId="170" fontId="15" fillId="5" borderId="0" xfId="46" applyNumberFormat="1" applyFont="1" applyFill="1" applyAlignment="1">
      <alignment vertical="top"/>
    </xf>
    <xf numFmtId="0" fontId="15" fillId="5" borderId="0" xfId="0" applyNumberFormat="1" applyFont="1" applyFill="1" applyAlignment="1">
      <alignment horizontal="center" vertical="top"/>
    </xf>
    <xf numFmtId="0" fontId="33" fillId="5" borderId="0" xfId="0" applyNumberFormat="1" applyFont="1" applyFill="1" applyAlignment="1">
      <alignment vertical="top"/>
    </xf>
    <xf numFmtId="0" fontId="28" fillId="5" borderId="0" xfId="0" applyNumberFormat="1" applyFont="1" applyFill="1" applyAlignment="1">
      <alignment vertical="top"/>
    </xf>
    <xf numFmtId="0" fontId="28" fillId="5" borderId="0" xfId="0" applyNumberFormat="1" applyFont="1" applyFill="1" applyAlignment="1">
      <alignment horizontal="left" vertical="top"/>
    </xf>
    <xf numFmtId="0" fontId="23" fillId="5" borderId="0" xfId="0" applyNumberFormat="1" applyFont="1" applyFill="1" applyAlignment="1">
      <alignment vertical="top"/>
    </xf>
    <xf numFmtId="0" fontId="28" fillId="7" borderId="0" xfId="0" applyNumberFormat="1" applyFont="1" applyFill="1" applyAlignment="1">
      <alignment horizontal="right" vertical="top"/>
    </xf>
    <xf numFmtId="0" fontId="15" fillId="5" borderId="0" xfId="0" applyNumberFormat="1" applyFont="1" applyFill="1" applyAlignment="1">
      <alignment vertical="center"/>
    </xf>
    <xf numFmtId="0" fontId="28" fillId="5" borderId="0" xfId="0" applyNumberFormat="1" applyFont="1" applyFill="1" applyAlignment="1">
      <alignment horizontal="right" vertical="center"/>
    </xf>
    <xf numFmtId="0" fontId="28" fillId="5" borderId="0" xfId="0" applyNumberFormat="1" applyFont="1" applyFill="1" applyAlignment="1">
      <alignment horizontal="left" vertical="center"/>
    </xf>
    <xf numFmtId="0" fontId="27" fillId="9" borderId="2" xfId="0" applyNumberFormat="1" applyFont="1" applyFill="1" applyBorder="1" applyAlignment="1">
      <alignment horizontal="center" vertical="center" wrapText="1"/>
    </xf>
    <xf numFmtId="10" fontId="27" fillId="9" borderId="2" xfId="46" applyNumberFormat="1" applyFont="1" applyFill="1" applyBorder="1" applyAlignment="1">
      <alignment horizontal="center" vertical="center" wrapText="1"/>
    </xf>
    <xf numFmtId="9" fontId="27" fillId="9" borderId="2" xfId="46" applyFont="1" applyFill="1" applyBorder="1" applyAlignment="1">
      <alignment horizontal="center" vertical="center" wrapText="1"/>
    </xf>
    <xf numFmtId="170" fontId="27" fillId="9" borderId="2" xfId="46" applyNumberFormat="1" applyFont="1" applyFill="1" applyBorder="1" applyAlignment="1">
      <alignment horizontal="center" vertical="center" wrapText="1"/>
    </xf>
    <xf numFmtId="0" fontId="15" fillId="0" borderId="2" xfId="46" applyNumberFormat="1" applyFont="1" applyFill="1" applyBorder="1" applyAlignment="1">
      <alignment horizontal="center" vertical="center" wrapText="1"/>
    </xf>
    <xf numFmtId="9" fontId="15" fillId="0" borderId="2" xfId="46" applyFont="1" applyFill="1" applyBorder="1" applyAlignment="1">
      <alignment horizontal="center" vertical="center" wrapText="1"/>
    </xf>
    <xf numFmtId="9" fontId="15" fillId="0" borderId="2" xfId="46" applyFont="1" applyFill="1" applyBorder="1" applyAlignment="1">
      <alignment horizontal="center" vertical="center"/>
    </xf>
    <xf numFmtId="170" fontId="15" fillId="5" borderId="2" xfId="46" applyNumberFormat="1" applyFont="1" applyFill="1" applyBorder="1" applyAlignment="1">
      <alignment horizontal="center" vertical="center"/>
    </xf>
    <xf numFmtId="0" fontId="28" fillId="5" borderId="0" xfId="0" applyNumberFormat="1" applyFont="1" applyFill="1" applyAlignment="1">
      <alignment horizontal="right" vertical="top"/>
    </xf>
    <xf numFmtId="10" fontId="15" fillId="5" borderId="0" xfId="46" applyNumberFormat="1" applyFont="1" applyFill="1" applyAlignment="1">
      <alignment horizontal="center" vertical="top"/>
    </xf>
    <xf numFmtId="9" fontId="15" fillId="5" borderId="0" xfId="46" applyFont="1" applyFill="1" applyAlignment="1">
      <alignment horizontal="center" vertical="top"/>
    </xf>
    <xf numFmtId="170" fontId="15" fillId="5" borderId="0" xfId="46" applyNumberFormat="1" applyFont="1" applyFill="1" applyAlignment="1">
      <alignment horizontal="center" vertical="top"/>
    </xf>
    <xf numFmtId="0" fontId="15" fillId="5" borderId="0" xfId="0" applyNumberFormat="1" applyFont="1" applyFill="1" applyAlignment="1">
      <alignment horizontal="right" vertical="top"/>
    </xf>
    <xf numFmtId="0" fontId="27" fillId="6" borderId="4" xfId="0" applyNumberFormat="1" applyFont="1" applyFill="1" applyBorder="1" applyAlignment="1">
      <alignment horizontal="centerContinuous" vertical="center"/>
    </xf>
    <xf numFmtId="10" fontId="27" fillId="6" borderId="5" xfId="46" applyNumberFormat="1" applyFont="1" applyFill="1" applyBorder="1" applyAlignment="1">
      <alignment horizontal="centerContinuous" vertical="center"/>
    </xf>
    <xf numFmtId="9" fontId="27" fillId="6" borderId="6" xfId="46" applyFont="1" applyFill="1" applyBorder="1" applyAlignment="1">
      <alignment horizontal="centerContinuous" vertical="center"/>
    </xf>
    <xf numFmtId="170" fontId="27" fillId="6" borderId="6" xfId="46" applyNumberFormat="1" applyFont="1" applyFill="1" applyBorder="1" applyAlignment="1">
      <alignment horizontal="centerContinuous" vertical="center"/>
    </xf>
    <xf numFmtId="0" fontId="27" fillId="5" borderId="3" xfId="0" applyNumberFormat="1" applyFont="1" applyFill="1" applyBorder="1" applyAlignment="1">
      <alignment horizontal="center" vertical="center"/>
    </xf>
    <xf numFmtId="0" fontId="27" fillId="5" borderId="3" xfId="0" applyNumberFormat="1" applyFont="1" applyFill="1" applyBorder="1" applyAlignment="1">
      <alignment horizontal="center" vertical="center" wrapText="1"/>
    </xf>
    <xf numFmtId="0" fontId="25" fillId="5" borderId="0" xfId="0" applyNumberFormat="1" applyFont="1" applyFill="1" applyAlignment="1">
      <alignment horizontal="center" vertical="top"/>
    </xf>
    <xf numFmtId="0" fontId="15" fillId="5" borderId="0" xfId="0" quotePrefix="1" applyNumberFormat="1" applyFont="1" applyFill="1" applyAlignment="1">
      <alignment horizontal="left" vertical="top"/>
    </xf>
    <xf numFmtId="0" fontId="15" fillId="0" borderId="2" xfId="0" applyNumberFormat="1" applyFont="1" applyBorder="1" applyAlignment="1">
      <alignment horizontal="center" vertical="center"/>
    </xf>
    <xf numFmtId="10" fontId="15" fillId="0" borderId="2" xfId="46" applyNumberFormat="1" applyFont="1" applyFill="1" applyBorder="1" applyAlignment="1">
      <alignment horizontal="center" vertical="center"/>
    </xf>
    <xf numFmtId="170" fontId="15" fillId="0" borderId="2" xfId="46" applyNumberFormat="1" applyFont="1" applyFill="1" applyBorder="1" applyAlignment="1">
      <alignment horizontal="center" vertical="center"/>
    </xf>
    <xf numFmtId="0" fontId="15" fillId="8" borderId="2" xfId="0" applyNumberFormat="1" applyFont="1" applyFill="1" applyBorder="1" applyAlignment="1">
      <alignment horizontal="center" vertical="center"/>
    </xf>
    <xf numFmtId="10" fontId="15" fillId="8" borderId="2" xfId="46" applyNumberFormat="1" applyFont="1" applyFill="1" applyBorder="1" applyAlignment="1">
      <alignment horizontal="center" vertical="center"/>
    </xf>
    <xf numFmtId="9" fontId="15" fillId="10" borderId="2" xfId="46" applyFont="1" applyFill="1" applyBorder="1" applyAlignment="1">
      <alignment horizontal="center" vertical="center"/>
    </xf>
    <xf numFmtId="0" fontId="28" fillId="5" borderId="0" xfId="0" applyNumberFormat="1" applyFont="1" applyFill="1" applyAlignment="1">
      <alignment horizontal="right" vertical="top" wrapText="1"/>
    </xf>
    <xf numFmtId="0" fontId="27" fillId="5" borderId="11" xfId="0" applyNumberFormat="1" applyFont="1" applyFill="1" applyBorder="1" applyAlignment="1">
      <alignment horizontal="center" vertical="center" wrapText="1"/>
    </xf>
    <xf numFmtId="0" fontId="27" fillId="5" borderId="0" xfId="0" applyNumberFormat="1" applyFont="1" applyFill="1" applyAlignment="1">
      <alignment horizontal="center" vertical="center" wrapText="1"/>
    </xf>
    <xf numFmtId="0" fontId="25" fillId="5" borderId="0" xfId="0" applyNumberFormat="1" applyFont="1" applyFill="1" applyAlignment="1">
      <alignment vertical="top"/>
    </xf>
    <xf numFmtId="170" fontId="15" fillId="5" borderId="0" xfId="94" applyNumberFormat="1" applyFont="1" applyFill="1" applyAlignment="1">
      <alignment vertical="top"/>
    </xf>
    <xf numFmtId="10" fontId="15" fillId="5" borderId="0" xfId="94" applyNumberFormat="1" applyFont="1" applyFill="1" applyAlignment="1">
      <alignment vertical="top"/>
    </xf>
    <xf numFmtId="0" fontId="11" fillId="5" borderId="0" xfId="0" applyNumberFormat="1" applyFont="1" applyFill="1" applyAlignment="1">
      <alignment horizontal="right" vertical="top"/>
    </xf>
    <xf numFmtId="9" fontId="15" fillId="5" borderId="2" xfId="46" applyFont="1" applyFill="1" applyBorder="1" applyAlignment="1">
      <alignment horizontal="center" vertical="center"/>
    </xf>
    <xf numFmtId="9" fontId="15" fillId="5" borderId="0" xfId="46" applyFont="1" applyFill="1" applyBorder="1" applyAlignment="1">
      <alignment vertical="top"/>
    </xf>
    <xf numFmtId="170" fontId="15" fillId="5" borderId="0" xfId="94" applyNumberFormat="1" applyFont="1" applyFill="1" applyBorder="1" applyAlignment="1">
      <alignment horizontal="center" vertical="center"/>
    </xf>
    <xf numFmtId="170" fontId="15" fillId="5" borderId="0" xfId="46" applyNumberFormat="1" applyFont="1" applyFill="1" applyAlignment="1">
      <alignment horizontal="center" vertical="center"/>
    </xf>
    <xf numFmtId="170" fontId="15" fillId="5" borderId="0" xfId="94" applyNumberFormat="1" applyFont="1" applyFill="1" applyBorder="1" applyAlignment="1">
      <alignment vertical="top"/>
    </xf>
    <xf numFmtId="0" fontId="11" fillId="5" borderId="0" xfId="0" applyNumberFormat="1" applyFont="1" applyFill="1" applyAlignment="1">
      <alignment vertical="top"/>
    </xf>
    <xf numFmtId="0" fontId="15" fillId="5" borderId="0" xfId="0" applyNumberFormat="1" applyFont="1" applyFill="1" applyAlignment="1">
      <alignment vertical="top" wrapText="1"/>
    </xf>
    <xf numFmtId="0" fontId="34" fillId="12" borderId="0" xfId="23" applyNumberFormat="1" applyFont="1" applyFill="1" applyAlignment="1" applyProtection="1">
      <alignment vertical="top"/>
    </xf>
    <xf numFmtId="0" fontId="11" fillId="4" borderId="0" xfId="0" applyNumberFormat="1" applyFont="1" applyFill="1" applyAlignment="1">
      <alignment horizontal="left" vertical="top"/>
    </xf>
    <xf numFmtId="0" fontId="24" fillId="4" borderId="0" xfId="0" applyNumberFormat="1" applyFont="1" applyFill="1" applyAlignment="1">
      <alignment horizontal="left" vertical="top"/>
    </xf>
    <xf numFmtId="10" fontId="24" fillId="4" borderId="0" xfId="46" applyNumberFormat="1" applyFont="1" applyFill="1" applyAlignment="1">
      <alignment horizontal="left" vertical="top"/>
    </xf>
    <xf numFmtId="9" fontId="24" fillId="4" borderId="0" xfId="46" applyFont="1" applyFill="1" applyAlignment="1">
      <alignment vertical="top"/>
    </xf>
    <xf numFmtId="170" fontId="24" fillId="4" borderId="0" xfId="46" applyNumberFormat="1" applyFont="1" applyFill="1" applyAlignment="1">
      <alignment vertical="top"/>
    </xf>
    <xf numFmtId="169" fontId="24" fillId="4" borderId="0" xfId="0" applyFont="1" applyFill="1" applyAlignment="1">
      <alignment vertical="top"/>
    </xf>
    <xf numFmtId="0" fontId="11" fillId="4" borderId="0" xfId="52" applyNumberFormat="1" applyFont="1" applyFill="1" applyAlignment="1">
      <alignment vertical="center"/>
    </xf>
    <xf numFmtId="10" fontId="24" fillId="4" borderId="0" xfId="46" applyNumberFormat="1" applyFont="1" applyFill="1" applyAlignment="1">
      <alignment horizontal="right" vertical="top" indent="1"/>
    </xf>
    <xf numFmtId="0" fontId="35" fillId="5" borderId="0" xfId="0" applyNumberFormat="1" applyFont="1" applyFill="1" applyAlignment="1">
      <alignment horizontal="left" vertical="top"/>
    </xf>
    <xf numFmtId="0" fontId="24" fillId="5" borderId="0" xfId="0" applyNumberFormat="1" applyFont="1" applyFill="1" applyAlignment="1">
      <alignment vertical="top"/>
    </xf>
    <xf numFmtId="2" fontId="11" fillId="4" borderId="0" xfId="0" applyNumberFormat="1" applyFont="1" applyFill="1" applyAlignment="1">
      <alignment vertical="center"/>
    </xf>
    <xf numFmtId="2" fontId="27" fillId="6" borderId="2" xfId="0" applyNumberFormat="1" applyFont="1" applyFill="1" applyBorder="1" applyAlignment="1">
      <alignment horizontal="centerContinuous" vertical="center"/>
    </xf>
    <xf numFmtId="10" fontId="27" fillId="6" borderId="2" xfId="46" applyNumberFormat="1" applyFont="1" applyFill="1" applyBorder="1" applyAlignment="1">
      <alignment horizontal="centerContinuous" vertical="center"/>
    </xf>
    <xf numFmtId="2" fontId="27" fillId="9" borderId="2" xfId="0" applyNumberFormat="1" applyFont="1" applyFill="1" applyBorder="1" applyAlignment="1">
      <alignment horizontal="center" vertical="center" wrapText="1"/>
    </xf>
    <xf numFmtId="0" fontId="24" fillId="0" borderId="2" xfId="1" applyNumberFormat="1" applyFont="1" applyBorder="1" applyAlignment="1">
      <alignment horizontal="left" vertical="top"/>
    </xf>
    <xf numFmtId="16" fontId="24" fillId="0" borderId="2" xfId="23" quotePrefix="1" applyNumberFormat="1" applyFont="1" applyFill="1" applyBorder="1" applyAlignment="1" applyProtection="1">
      <alignment horizontal="left" vertical="top"/>
    </xf>
    <xf numFmtId="0" fontId="15" fillId="5" borderId="2" xfId="0" applyNumberFormat="1" applyFont="1" applyFill="1" applyBorder="1" applyAlignment="1">
      <alignment horizontal="left" vertical="top"/>
    </xf>
    <xf numFmtId="0" fontId="15" fillId="5" borderId="2" xfId="0" applyNumberFormat="1" applyFont="1" applyFill="1" applyBorder="1" applyAlignment="1">
      <alignment horizontal="center" vertical="top" wrapText="1"/>
    </xf>
    <xf numFmtId="9" fontId="24" fillId="15" borderId="2" xfId="94" applyFont="1" applyFill="1" applyBorder="1" applyAlignment="1">
      <alignment horizontal="center" vertical="top"/>
    </xf>
    <xf numFmtId="10" fontId="15" fillId="5" borderId="2" xfId="46" applyNumberFormat="1" applyFont="1" applyFill="1" applyBorder="1" applyAlignment="1">
      <alignment horizontal="center" vertical="top"/>
    </xf>
    <xf numFmtId="9" fontId="24" fillId="0" borderId="2" xfId="46" applyFont="1" applyFill="1" applyBorder="1" applyAlignment="1">
      <alignment horizontal="center" vertical="top"/>
    </xf>
    <xf numFmtId="170" fontId="24" fillId="0" borderId="2" xfId="46" applyNumberFormat="1" applyFont="1" applyBorder="1" applyAlignment="1">
      <alignment horizontal="center" vertical="top"/>
    </xf>
    <xf numFmtId="0" fontId="24" fillId="0" borderId="2" xfId="2" applyNumberFormat="1" applyFont="1" applyBorder="1" applyAlignment="1">
      <alignment horizontal="left" vertical="top"/>
    </xf>
    <xf numFmtId="9" fontId="15" fillId="0" borderId="2" xfId="46" applyFont="1" applyFill="1" applyBorder="1" applyAlignment="1">
      <alignment horizontal="center" vertical="top"/>
    </xf>
    <xf numFmtId="10" fontId="15" fillId="5" borderId="2" xfId="46" applyNumberFormat="1" applyFont="1" applyFill="1" applyBorder="1" applyAlignment="1">
      <alignment horizontal="center" vertical="top" wrapText="1"/>
    </xf>
    <xf numFmtId="0" fontId="23" fillId="4" borderId="0" xfId="0" applyNumberFormat="1" applyFont="1" applyFill="1" applyAlignment="1">
      <alignment horizontal="left" vertical="top"/>
    </xf>
    <xf numFmtId="0" fontId="36" fillId="4" borderId="0" xfId="0" applyNumberFormat="1" applyFont="1" applyFill="1" applyAlignment="1">
      <alignment horizontal="left" vertical="top"/>
    </xf>
    <xf numFmtId="9" fontId="24" fillId="4" borderId="2" xfId="46" applyFont="1" applyFill="1" applyBorder="1" applyAlignment="1">
      <alignment horizontal="center" vertical="top"/>
    </xf>
    <xf numFmtId="170" fontId="24" fillId="4" borderId="0" xfId="46" applyNumberFormat="1" applyFont="1" applyFill="1" applyAlignment="1">
      <alignment horizontal="center" vertical="top"/>
    </xf>
    <xf numFmtId="0" fontId="15" fillId="5" borderId="0" xfId="0" applyNumberFormat="1" applyFont="1" applyFill="1" applyAlignment="1">
      <alignment horizontal="left" vertical="top" wrapText="1"/>
    </xf>
    <xf numFmtId="0" fontId="28" fillId="4" borderId="0" xfId="0" applyNumberFormat="1" applyFont="1" applyFill="1" applyAlignment="1">
      <alignment horizontal="left" vertical="top"/>
    </xf>
    <xf numFmtId="0" fontId="15" fillId="4" borderId="0" xfId="0" applyNumberFormat="1" applyFont="1" applyFill="1" applyAlignment="1">
      <alignment vertical="top"/>
    </xf>
    <xf numFmtId="0" fontId="15" fillId="4" borderId="0" xfId="0" applyNumberFormat="1" applyFont="1" applyFill="1" applyAlignment="1">
      <alignment vertical="top" wrapText="1"/>
    </xf>
    <xf numFmtId="0" fontId="28" fillId="4" borderId="0" xfId="0" applyNumberFormat="1" applyFont="1" applyFill="1" applyAlignment="1">
      <alignment horizontal="left" vertical="top" wrapText="1"/>
    </xf>
    <xf numFmtId="0" fontId="28" fillId="4" borderId="0" xfId="0" applyNumberFormat="1" applyFont="1" applyFill="1" applyAlignment="1">
      <alignment vertical="top" wrapText="1"/>
    </xf>
    <xf numFmtId="0" fontId="28" fillId="4" borderId="0" xfId="0" applyNumberFormat="1" applyFont="1" applyFill="1" applyAlignment="1">
      <alignment vertical="top"/>
    </xf>
    <xf numFmtId="0" fontId="27" fillId="6" borderId="4" xfId="0" applyNumberFormat="1" applyFont="1" applyFill="1" applyBorder="1" applyAlignment="1">
      <alignment horizontal="right"/>
    </xf>
    <xf numFmtId="0" fontId="27" fillId="6" borderId="5" xfId="0" applyNumberFormat="1" applyFont="1" applyFill="1" applyBorder="1" applyAlignment="1">
      <alignment horizontal="right" indent="1"/>
    </xf>
    <xf numFmtId="0" fontId="27" fillId="6" borderId="5" xfId="0" applyNumberFormat="1" applyFont="1" applyFill="1" applyBorder="1" applyAlignment="1">
      <alignment vertical="top"/>
    </xf>
    <xf numFmtId="0" fontId="28" fillId="6" borderId="6" xfId="0" applyNumberFormat="1" applyFont="1" applyFill="1" applyBorder="1" applyAlignment="1">
      <alignment horizontal="left" wrapText="1" indent="1"/>
    </xf>
    <xf numFmtId="0" fontId="28" fillId="4" borderId="0" xfId="0" applyNumberFormat="1" applyFont="1" applyFill="1" applyAlignment="1">
      <alignment horizontal="left" wrapText="1"/>
    </xf>
    <xf numFmtId="0" fontId="15" fillId="4" borderId="0" xfId="0" applyNumberFormat="1" applyFont="1" applyFill="1" applyAlignment="1">
      <alignment wrapText="1"/>
    </xf>
    <xf numFmtId="0" fontId="15" fillId="4" borderId="0" xfId="0" applyNumberFormat="1" applyFont="1" applyFill="1"/>
    <xf numFmtId="0" fontId="28" fillId="7" borderId="10" xfId="0" applyNumberFormat="1" applyFont="1" applyFill="1" applyBorder="1" applyAlignment="1">
      <alignment horizontal="right"/>
    </xf>
    <xf numFmtId="0" fontId="28" fillId="7" borderId="0" xfId="0" applyNumberFormat="1" applyFont="1" applyFill="1" applyAlignment="1">
      <alignment horizontal="right" indent="1"/>
    </xf>
    <xf numFmtId="0" fontId="28" fillId="7" borderId="0" xfId="0" applyNumberFormat="1" applyFont="1" applyFill="1" applyAlignment="1">
      <alignment vertical="top"/>
    </xf>
    <xf numFmtId="0" fontId="28" fillId="7" borderId="11" xfId="0" applyNumberFormat="1" applyFont="1" applyFill="1" applyBorder="1" applyAlignment="1">
      <alignment horizontal="left" vertical="top" indent="1"/>
    </xf>
    <xf numFmtId="0" fontId="28" fillId="4" borderId="0" xfId="0" applyNumberFormat="1" applyFont="1" applyFill="1" applyAlignment="1">
      <alignment horizontal="left" vertical="top" wrapText="1" indent="1"/>
    </xf>
    <xf numFmtId="0" fontId="15" fillId="7" borderId="10" xfId="0" applyNumberFormat="1" applyFont="1" applyFill="1" applyBorder="1" applyAlignment="1">
      <alignment horizontal="right" vertical="top" wrapText="1"/>
    </xf>
    <xf numFmtId="0" fontId="15" fillId="7" borderId="0" xfId="0" applyNumberFormat="1" applyFont="1" applyFill="1" applyAlignment="1">
      <alignment horizontal="right" vertical="top" wrapText="1" indent="1"/>
    </xf>
    <xf numFmtId="0" fontId="15" fillId="5" borderId="2" xfId="23" quotePrefix="1" applyFont="1" applyFill="1" applyBorder="1" applyAlignment="1" applyProtection="1">
      <alignment vertical="top" wrapText="1"/>
    </xf>
    <xf numFmtId="0" fontId="15" fillId="7" borderId="11" xfId="0" applyNumberFormat="1" applyFont="1" applyFill="1" applyBorder="1" applyAlignment="1">
      <alignment horizontal="left" vertical="top" indent="1"/>
    </xf>
    <xf numFmtId="0" fontId="15" fillId="4" borderId="0" xfId="0" applyNumberFormat="1" applyFont="1" applyFill="1" applyAlignment="1">
      <alignment horizontal="left" vertical="top" indent="1"/>
    </xf>
    <xf numFmtId="0" fontId="28" fillId="0" borderId="2" xfId="23" applyFont="1" applyFill="1" applyBorder="1" applyAlignment="1" applyProtection="1">
      <alignment vertical="top" wrapText="1"/>
    </xf>
    <xf numFmtId="0" fontId="29" fillId="5" borderId="2" xfId="23" applyFont="1" applyFill="1" applyBorder="1" applyAlignment="1" applyProtection="1">
      <alignment vertical="top" wrapText="1"/>
    </xf>
    <xf numFmtId="0" fontId="15" fillId="5" borderId="2" xfId="23" applyFont="1" applyFill="1" applyBorder="1" applyAlignment="1" applyProtection="1">
      <alignment vertical="top" wrapText="1"/>
    </xf>
    <xf numFmtId="171" fontId="29" fillId="5" borderId="2" xfId="46" applyNumberFormat="1" applyFont="1" applyFill="1" applyBorder="1" applyAlignment="1">
      <alignment horizontal="left" vertical="top" wrapText="1"/>
    </xf>
    <xf numFmtId="0" fontId="15" fillId="7" borderId="11" xfId="46" applyNumberFormat="1" applyFont="1" applyFill="1" applyBorder="1" applyAlignment="1">
      <alignment horizontal="left" vertical="top" indent="1"/>
    </xf>
    <xf numFmtId="0" fontId="15" fillId="7" borderId="0" xfId="0" applyNumberFormat="1" applyFont="1" applyFill="1" applyAlignment="1">
      <alignment horizontal="right" vertical="top" wrapText="1"/>
    </xf>
    <xf numFmtId="0" fontId="15" fillId="7" borderId="12" xfId="0" applyNumberFormat="1" applyFont="1" applyFill="1" applyBorder="1" applyAlignment="1">
      <alignment horizontal="right" vertical="top" wrapText="1"/>
    </xf>
    <xf numFmtId="0" fontId="15" fillId="7" borderId="9" xfId="0" applyNumberFormat="1" applyFont="1" applyFill="1" applyBorder="1" applyAlignment="1">
      <alignment horizontal="right" vertical="top" wrapText="1" indent="1"/>
    </xf>
    <xf numFmtId="0" fontId="15" fillId="7" borderId="9" xfId="23" applyFont="1" applyFill="1" applyBorder="1" applyAlignment="1" applyProtection="1">
      <alignment vertical="top" wrapText="1"/>
    </xf>
    <xf numFmtId="0" fontId="15" fillId="7" borderId="13" xfId="0" applyNumberFormat="1" applyFont="1" applyFill="1" applyBorder="1" applyAlignment="1">
      <alignment horizontal="left" vertical="top" indent="1"/>
    </xf>
    <xf numFmtId="0" fontId="15" fillId="4" borderId="0" xfId="0" applyNumberFormat="1" applyFont="1" applyFill="1" applyAlignment="1">
      <alignment horizontal="right" vertical="top" wrapText="1"/>
    </xf>
    <xf numFmtId="0" fontId="1" fillId="0" borderId="0" xfId="0" applyNumberFormat="1" applyFont="1" applyAlignment="1">
      <alignment vertical="top" wrapText="1"/>
    </xf>
    <xf numFmtId="0" fontId="29" fillId="0" borderId="2" xfId="23" applyFont="1" applyFill="1" applyBorder="1" applyAlignment="1" applyProtection="1">
      <alignment vertical="top" wrapText="1"/>
    </xf>
    <xf numFmtId="0" fontId="28" fillId="7" borderId="14" xfId="0" applyNumberFormat="1" applyFont="1" applyFill="1" applyBorder="1" applyAlignment="1">
      <alignment horizontal="right"/>
    </xf>
    <xf numFmtId="0" fontId="28" fillId="7" borderId="8" xfId="0" applyNumberFormat="1" applyFont="1" applyFill="1" applyBorder="1" applyAlignment="1">
      <alignment horizontal="right" indent="1"/>
    </xf>
    <xf numFmtId="0" fontId="28" fillId="7" borderId="8" xfId="0" applyNumberFormat="1" applyFont="1" applyFill="1" applyBorder="1" applyAlignment="1">
      <alignment vertical="top"/>
    </xf>
    <xf numFmtId="0" fontId="28" fillId="7" borderId="15" xfId="0" applyNumberFormat="1" applyFont="1" applyFill="1" applyBorder="1" applyAlignment="1">
      <alignment horizontal="left" vertical="top" indent="1"/>
    </xf>
    <xf numFmtId="0" fontId="28" fillId="5" borderId="2" xfId="23" applyFont="1" applyFill="1" applyBorder="1" applyAlignment="1" applyProtection="1">
      <alignment vertical="top" wrapText="1"/>
    </xf>
    <xf numFmtId="0" fontId="15" fillId="0" borderId="2" xfId="23" applyFont="1" applyFill="1" applyBorder="1" applyAlignment="1" applyProtection="1">
      <alignment vertical="top" wrapText="1"/>
    </xf>
    <xf numFmtId="171" fontId="15" fillId="5" borderId="2" xfId="94" applyNumberFormat="1" applyFont="1" applyFill="1" applyBorder="1" applyAlignment="1">
      <alignment horizontal="left" vertical="top" wrapText="1"/>
    </xf>
    <xf numFmtId="0" fontId="29" fillId="12" borderId="2" xfId="0" applyNumberFormat="1" applyFont="1" applyFill="1" applyBorder="1" applyAlignment="1">
      <alignment vertical="top" wrapText="1"/>
    </xf>
    <xf numFmtId="0" fontId="29" fillId="12" borderId="7" xfId="0" applyNumberFormat="1" applyFont="1" applyFill="1" applyBorder="1" applyAlignment="1">
      <alignment vertical="top" wrapText="1"/>
    </xf>
    <xf numFmtId="171" fontId="29" fillId="12" borderId="7" xfId="0" applyNumberFormat="1" applyFont="1" applyFill="1" applyBorder="1" applyAlignment="1">
      <alignment horizontal="left" vertical="top" wrapText="1"/>
    </xf>
    <xf numFmtId="0" fontId="24" fillId="12" borderId="7" xfId="0" applyNumberFormat="1" applyFont="1" applyFill="1" applyBorder="1" applyAlignment="1">
      <alignment vertical="top" wrapText="1"/>
    </xf>
    <xf numFmtId="9" fontId="15" fillId="5" borderId="2" xfId="23" applyNumberFormat="1" applyFont="1" applyFill="1" applyBorder="1" applyAlignment="1" applyProtection="1">
      <alignment vertical="top" wrapText="1"/>
    </xf>
    <xf numFmtId="9" fontId="15" fillId="5" borderId="2" xfId="94" applyFont="1" applyFill="1" applyBorder="1" applyAlignment="1">
      <alignment horizontal="left" vertical="top" wrapText="1"/>
    </xf>
    <xf numFmtId="0" fontId="15" fillId="0" borderId="2" xfId="23" quotePrefix="1" applyFont="1" applyFill="1" applyBorder="1" applyAlignment="1" applyProtection="1">
      <alignment vertical="top" wrapText="1"/>
    </xf>
    <xf numFmtId="0" fontId="11" fillId="0" borderId="2" xfId="23" applyFont="1" applyFill="1" applyBorder="1" applyAlignment="1" applyProtection="1">
      <alignment vertical="top" wrapText="1"/>
    </xf>
    <xf numFmtId="9" fontId="15" fillId="0" borderId="2" xfId="94" applyFont="1" applyFill="1" applyBorder="1" applyAlignment="1">
      <alignment horizontal="left" vertical="top" wrapText="1"/>
    </xf>
    <xf numFmtId="0" fontId="15" fillId="7" borderId="11" xfId="94" applyNumberFormat="1" applyFont="1" applyFill="1" applyBorder="1" applyAlignment="1">
      <alignment horizontal="left" vertical="top" indent="1"/>
    </xf>
    <xf numFmtId="0" fontId="29" fillId="0" borderId="16" xfId="0" applyNumberFormat="1" applyFont="1" applyBorder="1" applyAlignment="1">
      <alignment vertical="top" wrapText="1"/>
    </xf>
    <xf numFmtId="0" fontId="15" fillId="0" borderId="1" xfId="23" applyFont="1" applyFill="1" applyBorder="1" applyAlignment="1" applyProtection="1">
      <alignment vertical="top" wrapText="1"/>
    </xf>
    <xf numFmtId="0" fontId="15" fillId="5" borderId="1" xfId="23" applyFont="1" applyFill="1" applyBorder="1" applyAlignment="1" applyProtection="1">
      <alignment vertical="top" wrapText="1"/>
    </xf>
    <xf numFmtId="9" fontId="15" fillId="5" borderId="1" xfId="94" applyFont="1" applyFill="1" applyBorder="1" applyAlignment="1">
      <alignment horizontal="left" vertical="top" wrapText="1"/>
    </xf>
    <xf numFmtId="0" fontId="24" fillId="0" borderId="1" xfId="23" applyFont="1" applyFill="1" applyBorder="1" applyAlignment="1" applyProtection="1">
      <alignment vertical="top" wrapText="1"/>
    </xf>
    <xf numFmtId="0" fontId="29" fillId="12" borderId="16" xfId="0" applyNumberFormat="1" applyFont="1" applyFill="1" applyBorder="1" applyAlignment="1">
      <alignment vertical="top" wrapText="1"/>
    </xf>
    <xf numFmtId="0" fontId="24" fillId="5" borderId="1" xfId="23" applyFont="1" applyFill="1" applyBorder="1" applyAlignment="1" applyProtection="1">
      <alignment vertical="top" wrapText="1"/>
    </xf>
    <xf numFmtId="16" fontId="27" fillId="6" borderId="4" xfId="0" applyNumberFormat="1" applyFont="1" applyFill="1" applyBorder="1" applyAlignment="1">
      <alignment horizontal="right"/>
    </xf>
    <xf numFmtId="16" fontId="15" fillId="5" borderId="2" xfId="23" quotePrefix="1" applyNumberFormat="1" applyFont="1" applyFill="1" applyBorder="1" applyAlignment="1" applyProtection="1">
      <alignment vertical="top" wrapText="1"/>
    </xf>
    <xf numFmtId="0" fontId="29" fillId="0" borderId="1" xfId="0" applyNumberFormat="1" applyFont="1" applyBorder="1" applyAlignment="1">
      <alignment vertical="top" wrapText="1"/>
    </xf>
    <xf numFmtId="9" fontId="29" fillId="12" borderId="16" xfId="0" applyNumberFormat="1" applyFont="1" applyFill="1" applyBorder="1" applyAlignment="1">
      <alignment horizontal="left" vertical="top" wrapText="1"/>
    </xf>
    <xf numFmtId="0" fontId="24" fillId="0" borderId="16" xfId="0" applyNumberFormat="1" applyFont="1" applyBorder="1" applyAlignment="1">
      <alignment vertical="top" wrapText="1"/>
    </xf>
    <xf numFmtId="0" fontId="24" fillId="12" borderId="16" xfId="0" applyNumberFormat="1" applyFont="1" applyFill="1" applyBorder="1" applyAlignment="1">
      <alignment vertical="top" wrapText="1"/>
    </xf>
    <xf numFmtId="0" fontId="39" fillId="4" borderId="0" xfId="0" applyNumberFormat="1" applyFont="1" applyFill="1" applyAlignment="1">
      <alignment vertical="top"/>
    </xf>
    <xf numFmtId="171" fontId="15" fillId="5" borderId="2" xfId="46" applyNumberFormat="1" applyFont="1" applyFill="1" applyBorder="1" applyAlignment="1">
      <alignment horizontal="left" vertical="top" wrapText="1"/>
    </xf>
    <xf numFmtId="169" fontId="27" fillId="6" borderId="5" xfId="0" applyFont="1" applyFill="1" applyBorder="1" applyAlignment="1">
      <alignment horizontal="right" indent="1"/>
    </xf>
    <xf numFmtId="169" fontId="27" fillId="6" borderId="5" xfId="0" applyFont="1" applyFill="1" applyBorder="1" applyAlignment="1">
      <alignment vertical="top"/>
    </xf>
    <xf numFmtId="0" fontId="15" fillId="12" borderId="16" xfId="0" applyNumberFormat="1" applyFont="1" applyFill="1" applyBorder="1" applyAlignment="1">
      <alignment vertical="top" wrapText="1"/>
    </xf>
    <xf numFmtId="171" fontId="15" fillId="0" borderId="2" xfId="94" applyNumberFormat="1" applyFont="1" applyFill="1" applyBorder="1" applyAlignment="1">
      <alignment horizontal="left" vertical="top" wrapText="1"/>
    </xf>
    <xf numFmtId="0" fontId="24" fillId="5" borderId="16" xfId="0" applyNumberFormat="1" applyFont="1" applyFill="1" applyBorder="1" applyAlignment="1">
      <alignment vertical="top" wrapText="1"/>
    </xf>
    <xf numFmtId="0" fontId="11" fillId="4" borderId="0" xfId="52" applyNumberFormat="1" applyFont="1" applyFill="1" applyAlignment="1">
      <alignment horizontal="left" vertical="top"/>
    </xf>
    <xf numFmtId="0" fontId="11" fillId="4" borderId="0" xfId="42" applyNumberFormat="1" applyFont="1" applyFill="1" applyAlignment="1">
      <alignment vertical="top"/>
    </xf>
    <xf numFmtId="169" fontId="24" fillId="4" borderId="0" xfId="42" applyFont="1" applyFill="1" applyAlignment="1">
      <alignment vertical="top"/>
    </xf>
    <xf numFmtId="0" fontId="24" fillId="4" borderId="0" xfId="42" applyNumberFormat="1" applyFont="1" applyFill="1" applyAlignment="1">
      <alignment vertical="top"/>
    </xf>
    <xf numFmtId="0" fontId="29" fillId="4" borderId="0" xfId="42" applyNumberFormat="1" applyFont="1" applyFill="1" applyAlignment="1">
      <alignment vertical="top"/>
    </xf>
    <xf numFmtId="10" fontId="24" fillId="4" borderId="0" xfId="46" applyNumberFormat="1" applyFont="1" applyFill="1" applyAlignment="1">
      <alignment horizontal="right" vertical="top"/>
    </xf>
    <xf numFmtId="9" fontId="24" fillId="15" borderId="2" xfId="46" applyFont="1" applyFill="1" applyBorder="1" applyAlignment="1">
      <alignment horizontal="right" vertical="top"/>
    </xf>
    <xf numFmtId="10" fontId="24" fillId="5" borderId="0" xfId="46" applyNumberFormat="1" applyFont="1" applyFill="1" applyAlignment="1">
      <alignment horizontal="right" vertical="top"/>
    </xf>
    <xf numFmtId="9" fontId="24" fillId="5" borderId="8" xfId="46" applyFont="1" applyFill="1" applyBorder="1" applyAlignment="1">
      <alignment horizontal="right" vertical="top"/>
    </xf>
    <xf numFmtId="169" fontId="24" fillId="5" borderId="0" xfId="42" applyFont="1" applyFill="1" applyAlignment="1">
      <alignment vertical="top"/>
    </xf>
    <xf numFmtId="10" fontId="29" fillId="5" borderId="0" xfId="46" applyNumberFormat="1" applyFont="1" applyFill="1" applyAlignment="1">
      <alignment horizontal="left" vertical="top"/>
    </xf>
    <xf numFmtId="10" fontId="24" fillId="5" borderId="0" xfId="46" applyNumberFormat="1" applyFont="1" applyFill="1" applyAlignment="1">
      <alignment horizontal="left" vertical="top"/>
    </xf>
    <xf numFmtId="9" fontId="24" fillId="5" borderId="0" xfId="46" applyFont="1" applyFill="1" applyAlignment="1">
      <alignment horizontal="left" vertical="top"/>
    </xf>
    <xf numFmtId="169" fontId="24" fillId="5" borderId="0" xfId="42" applyFont="1" applyFill="1" applyAlignment="1">
      <alignment horizontal="left" vertical="top"/>
    </xf>
    <xf numFmtId="9" fontId="24" fillId="5" borderId="9" xfId="46" applyFont="1" applyFill="1" applyBorder="1" applyAlignment="1">
      <alignment horizontal="right" vertical="top"/>
    </xf>
    <xf numFmtId="10" fontId="29" fillId="4" borderId="0" xfId="46" applyNumberFormat="1" applyFont="1" applyFill="1" applyAlignment="1">
      <alignment horizontal="right" vertical="top"/>
    </xf>
    <xf numFmtId="9" fontId="24" fillId="5" borderId="2" xfId="46" applyFont="1" applyFill="1" applyBorder="1" applyAlignment="1">
      <alignment horizontal="right" vertical="top"/>
    </xf>
    <xf numFmtId="0" fontId="11" fillId="4" borderId="0" xfId="42" applyNumberFormat="1" applyFont="1" applyFill="1" applyAlignment="1">
      <alignment horizontal="right" vertical="top"/>
    </xf>
    <xf numFmtId="9" fontId="11" fillId="4" borderId="2" xfId="42" applyNumberFormat="1" applyFont="1" applyFill="1" applyBorder="1" applyAlignment="1">
      <alignment horizontal="right" vertical="top"/>
    </xf>
    <xf numFmtId="169" fontId="11" fillId="4" borderId="0" xfId="42" applyFont="1" applyFill="1" applyAlignment="1">
      <alignment vertical="top"/>
    </xf>
    <xf numFmtId="0" fontId="24" fillId="4" borderId="0" xfId="42" applyNumberFormat="1" applyFont="1" applyFill="1" applyAlignment="1">
      <alignment horizontal="right" vertical="top"/>
    </xf>
    <xf numFmtId="9" fontId="24" fillId="4" borderId="0" xfId="42" applyNumberFormat="1" applyFont="1" applyFill="1" applyAlignment="1">
      <alignment horizontal="right" vertical="top"/>
    </xf>
    <xf numFmtId="0" fontId="29" fillId="4" borderId="0" xfId="80" applyNumberFormat="1" applyFont="1" applyFill="1" applyAlignment="1">
      <alignment horizontal="left" vertical="top"/>
    </xf>
    <xf numFmtId="0" fontId="24" fillId="4" borderId="0" xfId="80" applyNumberFormat="1" applyFont="1" applyFill="1" applyAlignment="1">
      <alignment horizontal="left" vertical="top"/>
    </xf>
    <xf numFmtId="9" fontId="24" fillId="4" borderId="0" xfId="80" applyNumberFormat="1" applyFont="1" applyFill="1" applyAlignment="1">
      <alignment horizontal="left" vertical="top"/>
    </xf>
    <xf numFmtId="0" fontId="24" fillId="4" borderId="0" xfId="80" applyNumberFormat="1" applyFont="1" applyFill="1" applyAlignment="1">
      <alignment horizontal="right" vertical="top"/>
    </xf>
    <xf numFmtId="0" fontId="24" fillId="4" borderId="0" xfId="80" applyNumberFormat="1" applyFont="1" applyFill="1" applyAlignment="1">
      <alignment vertical="top"/>
    </xf>
    <xf numFmtId="9" fontId="24" fillId="4" borderId="0" xfId="80" applyNumberFormat="1" applyFont="1" applyFill="1" applyAlignment="1">
      <alignment horizontal="right" vertical="top"/>
    </xf>
    <xf numFmtId="10" fontId="30" fillId="4" borderId="0" xfId="94" applyNumberFormat="1" applyFont="1" applyFill="1" applyAlignment="1">
      <alignment horizontal="right" vertical="top"/>
    </xf>
    <xf numFmtId="10" fontId="11" fillId="4" borderId="0" xfId="94" applyNumberFormat="1" applyFont="1" applyFill="1" applyAlignment="1">
      <alignment horizontal="right" vertical="top"/>
    </xf>
    <xf numFmtId="9" fontId="11" fillId="5" borderId="2" xfId="94" applyFont="1" applyFill="1" applyBorder="1" applyAlignment="1">
      <alignment horizontal="right" vertical="top"/>
    </xf>
    <xf numFmtId="0" fontId="29" fillId="4" borderId="0" xfId="80" applyNumberFormat="1" applyFont="1" applyFill="1" applyAlignment="1">
      <alignment horizontal="left" vertical="top" wrapText="1"/>
    </xf>
    <xf numFmtId="0" fontId="15" fillId="4" borderId="0" xfId="80" applyNumberFormat="1" applyFont="1" applyFill="1" applyAlignment="1">
      <alignment horizontal="left" vertical="top" wrapText="1"/>
    </xf>
    <xf numFmtId="0" fontId="29" fillId="4" borderId="0" xfId="80" applyNumberFormat="1" applyFont="1" applyFill="1" applyAlignment="1">
      <alignment horizontal="left"/>
    </xf>
    <xf numFmtId="0" fontId="15" fillId="4" borderId="0" xfId="80" applyNumberFormat="1" applyFont="1" applyFill="1" applyAlignment="1">
      <alignment horizontal="left"/>
    </xf>
    <xf numFmtId="0" fontId="29" fillId="4" borderId="0" xfId="80" applyNumberFormat="1" applyFont="1" applyFill="1"/>
    <xf numFmtId="0" fontId="15" fillId="4" borderId="0" xfId="80" applyNumberFormat="1" applyFont="1" applyFill="1" applyAlignment="1">
      <alignment wrapText="1"/>
    </xf>
    <xf numFmtId="0" fontId="24" fillId="4" borderId="0" xfId="80" applyNumberFormat="1" applyFont="1" applyFill="1" applyAlignment="1">
      <alignment wrapText="1"/>
    </xf>
    <xf numFmtId="0" fontId="15" fillId="5" borderId="8" xfId="0" applyNumberFormat="1" applyFont="1" applyFill="1" applyBorder="1" applyAlignment="1">
      <alignment vertical="top" wrapText="1"/>
    </xf>
    <xf numFmtId="0" fontId="15" fillId="5" borderId="0" xfId="0" applyNumberFormat="1" applyFont="1" applyFill="1" applyAlignment="1">
      <alignment vertical="top" wrapText="1"/>
    </xf>
    <xf numFmtId="0" fontId="15" fillId="8" borderId="4" xfId="0" applyNumberFormat="1" applyFont="1" applyFill="1" applyBorder="1" applyAlignment="1">
      <alignment horizontal="center" vertical="center"/>
    </xf>
    <xf numFmtId="0" fontId="15" fillId="8" borderId="5" xfId="0" applyNumberFormat="1" applyFont="1" applyFill="1" applyBorder="1" applyAlignment="1">
      <alignment horizontal="center" vertical="center"/>
    </xf>
    <xf numFmtId="0" fontId="15" fillId="8" borderId="6" xfId="0" applyNumberFormat="1" applyFont="1" applyFill="1" applyBorder="1" applyAlignment="1">
      <alignment horizontal="center" vertical="center"/>
    </xf>
    <xf numFmtId="0" fontId="27" fillId="9" borderId="10" xfId="0" applyNumberFormat="1" applyFont="1" applyFill="1" applyBorder="1" applyAlignment="1">
      <alignment horizontal="center" vertical="center" wrapText="1"/>
    </xf>
    <xf numFmtId="0" fontId="27" fillId="9" borderId="0" xfId="0" applyNumberFormat="1" applyFont="1" applyFill="1" applyAlignment="1">
      <alignment horizontal="center" vertical="center" wrapText="1"/>
    </xf>
    <xf numFmtId="10" fontId="27" fillId="6" borderId="10" xfId="46" applyNumberFormat="1" applyFont="1" applyFill="1" applyBorder="1" applyAlignment="1">
      <alignment horizontal="left" vertical="center"/>
    </xf>
    <xf numFmtId="10" fontId="27" fillId="6" borderId="0" xfId="46" applyNumberFormat="1" applyFont="1" applyFill="1" applyBorder="1" applyAlignment="1">
      <alignment horizontal="left" vertical="center"/>
    </xf>
    <xf numFmtId="0" fontId="27" fillId="6" borderId="4" xfId="0" applyNumberFormat="1" applyFont="1" applyFill="1" applyBorder="1" applyAlignment="1">
      <alignment horizontal="center" vertical="center" wrapText="1"/>
    </xf>
    <xf numFmtId="0" fontId="27" fillId="6" borderId="5" xfId="0" applyNumberFormat="1" applyFont="1" applyFill="1" applyBorder="1" applyAlignment="1">
      <alignment horizontal="center" vertical="center" wrapText="1"/>
    </xf>
    <xf numFmtId="0" fontId="27" fillId="6" borderId="6" xfId="0" applyNumberFormat="1" applyFont="1" applyFill="1" applyBorder="1" applyAlignment="1">
      <alignment horizontal="center" vertical="center" wrapText="1"/>
    </xf>
    <xf numFmtId="0" fontId="27" fillId="6" borderId="4" xfId="0" applyNumberFormat="1" applyFont="1" applyFill="1" applyBorder="1" applyAlignment="1">
      <alignment horizontal="center" vertical="center"/>
    </xf>
    <xf numFmtId="0" fontId="27" fillId="6" borderId="5" xfId="0" applyNumberFormat="1" applyFont="1" applyFill="1" applyBorder="1" applyAlignment="1">
      <alignment horizontal="center" vertical="center"/>
    </xf>
    <xf numFmtId="0" fontId="27" fillId="6" borderId="6" xfId="0" applyNumberFormat="1" applyFont="1" applyFill="1" applyBorder="1" applyAlignment="1">
      <alignment horizontal="center" vertical="center"/>
    </xf>
    <xf numFmtId="9" fontId="27" fillId="6" borderId="4" xfId="46" applyFont="1" applyFill="1" applyBorder="1" applyAlignment="1">
      <alignment horizontal="center" vertical="center"/>
    </xf>
    <xf numFmtId="9" fontId="27" fillId="6" borderId="5" xfId="46" applyFont="1" applyFill="1" applyBorder="1" applyAlignment="1">
      <alignment horizontal="center" vertical="center"/>
    </xf>
    <xf numFmtId="9" fontId="27" fillId="6" borderId="6" xfId="46" applyFont="1" applyFill="1" applyBorder="1" applyAlignment="1">
      <alignment horizontal="center" vertical="center"/>
    </xf>
    <xf numFmtId="0" fontId="15" fillId="5" borderId="0" xfId="0" applyNumberFormat="1" applyFont="1" applyFill="1" applyAlignment="1">
      <alignment horizontal="left" vertical="top" wrapText="1"/>
    </xf>
    <xf numFmtId="10" fontId="15" fillId="5" borderId="0" xfId="0" applyNumberFormat="1" applyFont="1" applyFill="1" applyAlignment="1">
      <alignment horizontal="center" vertical="top" wrapText="1"/>
    </xf>
    <xf numFmtId="10" fontId="15" fillId="5" borderId="11" xfId="0" applyNumberFormat="1" applyFont="1" applyFill="1" applyBorder="1" applyAlignment="1">
      <alignment horizontal="center" vertical="top" wrapText="1"/>
    </xf>
  </cellXfs>
  <cellStyles count="102">
    <cellStyle name="%" xfId="1"/>
    <cellStyle name="% 2" xfId="2"/>
    <cellStyle name="% 3" xfId="3"/>
    <cellStyle name="% 4" xfId="83"/>
    <cellStyle name="%_01_03A_Anhang 3-A_Service Level Matrix_v400" xfId="4"/>
    <cellStyle name="%_E_09_011-014_Anhänge zur Anlage Service Level Management v35 TB" xfId="5"/>
    <cellStyle name="=C:\WINNT35\SYSTEM32\COMMAND.COM" xfId="6"/>
    <cellStyle name="=C:\WINNT35\SYSTEM32\COMMAND.COM 2" xfId="7"/>
    <cellStyle name="=C:\WINNT35\SYSTEM32\COMMAND.COM 3" xfId="8"/>
    <cellStyle name="Accent2 2" xfId="98"/>
    <cellStyle name="Auswert" xfId="9"/>
    <cellStyle name="Auswert 2" xfId="10"/>
    <cellStyle name="Auswert 3" xfId="11"/>
    <cellStyle name="Comma 2" xfId="12"/>
    <cellStyle name="Comma 2 2" xfId="89"/>
    <cellStyle name="Comma 3" xfId="84"/>
    <cellStyle name="Dezimal 2" xfId="13"/>
    <cellStyle name="Dezimal 2 2" xfId="14"/>
    <cellStyle name="Dezimal 2 3" xfId="15"/>
    <cellStyle name="Euro" xfId="16"/>
    <cellStyle name="Euro 2" xfId="17"/>
    <cellStyle name="Euro 2 2" xfId="18"/>
    <cellStyle name="Euro 2 3" xfId="19"/>
    <cellStyle name="Euro 3" xfId="20"/>
    <cellStyle name="Euro 3 2" xfId="21"/>
    <cellStyle name="Euro 3 3" xfId="22"/>
    <cellStyle name="Input 2" xfId="100"/>
    <cellStyle name="Komma 2" xfId="24"/>
    <cellStyle name="LE" xfId="25"/>
    <cellStyle name="Link" xfId="23" builtinId="8"/>
    <cellStyle name="LM" xfId="26"/>
    <cellStyle name="LM 2" xfId="27"/>
    <cellStyle name="LM 3" xfId="28"/>
    <cellStyle name="MandatoryText" xfId="29"/>
    <cellStyle name="MandatoryText 2" xfId="30"/>
    <cellStyle name="Neutral 2" xfId="31"/>
    <cellStyle name="Normal 11 5 2" xfId="92"/>
    <cellStyle name="Normal 11 5 2 2" xfId="101"/>
    <cellStyle name="Normal 12" xfId="87"/>
    <cellStyle name="Normal 2" xfId="32"/>
    <cellStyle name="Normal 2 2" xfId="33"/>
    <cellStyle name="Normal 2 2 2" xfId="34"/>
    <cellStyle name="Normal 2 2 3" xfId="35"/>
    <cellStyle name="Normal 2 3" xfId="36"/>
    <cellStyle name="Normal 2 4" xfId="37"/>
    <cellStyle name="Normal 2 5" xfId="88"/>
    <cellStyle name="Normal 2_01_03A_Anhang 3-A_Service Level Matrix_v400" xfId="38"/>
    <cellStyle name="Normal 3" xfId="39"/>
    <cellStyle name="Normal 3 2" xfId="40"/>
    <cellStyle name="Normal 3 3" xfId="41"/>
    <cellStyle name="Normal 4" xfId="42"/>
    <cellStyle name="Normal 4 2" xfId="80"/>
    <cellStyle name="Normal 47 2" xfId="91"/>
    <cellStyle name="Normal 5" xfId="43"/>
    <cellStyle name="Normal 5 2" xfId="44"/>
    <cellStyle name="Normal 5 3" xfId="45"/>
    <cellStyle name="Normal 6" xfId="81"/>
    <cellStyle name="Normal 7" xfId="85"/>
    <cellStyle name="Normal 8" xfId="97"/>
    <cellStyle name="Per cent 2" xfId="96"/>
    <cellStyle name="Percent 2" xfId="47"/>
    <cellStyle name="Percent 3" xfId="82"/>
    <cellStyle name="Percent 4" xfId="86"/>
    <cellStyle name="Percent 5" xfId="93"/>
    <cellStyle name="Prozent" xfId="46" builtinId="5"/>
    <cellStyle name="Prozent 2" xfId="48"/>
    <cellStyle name="Prozent 2 2" xfId="49"/>
    <cellStyle name="Prozent 2 3" xfId="50"/>
    <cellStyle name="Prozent 3" xfId="51"/>
    <cellStyle name="Prozent 3 2" xfId="94"/>
    <cellStyle name="Prozent 4" xfId="95"/>
    <cellStyle name="Standard" xfId="0" builtinId="0"/>
    <cellStyle name="Standard 2" xfId="52"/>
    <cellStyle name="Standard 2 2" xfId="53"/>
    <cellStyle name="Standard 2 2 2" xfId="54"/>
    <cellStyle name="Standard 2 2 3" xfId="55"/>
    <cellStyle name="Standard 2 3" xfId="56"/>
    <cellStyle name="Standard 2 3 2" xfId="57"/>
    <cellStyle name="Standard 2 3 3" xfId="58"/>
    <cellStyle name="Standard 2 4" xfId="59"/>
    <cellStyle name="Standard 2 4 2" xfId="60"/>
    <cellStyle name="Standard 2 4 3" xfId="61"/>
    <cellStyle name="Standard 3" xfId="62"/>
    <cellStyle name="Standard 3 2" xfId="63"/>
    <cellStyle name="Standard 3 3" xfId="64"/>
    <cellStyle name="Standard 3 3 2" xfId="65"/>
    <cellStyle name="Standard 3 3 3" xfId="66"/>
    <cellStyle name="Standard 3_01_03A_Anhang 3-A_Service Level Matrix_v400" xfId="67"/>
    <cellStyle name="Standard 4" xfId="68"/>
    <cellStyle name="Standard 4 2" xfId="69"/>
    <cellStyle name="Standard 4 3" xfId="70"/>
    <cellStyle name="Standard 5" xfId="71"/>
    <cellStyle name="Standard 5 2" xfId="72"/>
    <cellStyle name="Standard 5 3" xfId="73"/>
    <cellStyle name="Standard 5 4" xfId="90"/>
    <cellStyle name="Standard 6" xfId="74"/>
    <cellStyle name="Stil 1" xfId="75"/>
    <cellStyle name="Währung 2" xfId="76"/>
    <cellStyle name="Währung 2 2" xfId="77"/>
    <cellStyle name="Währung 2 3" xfId="78"/>
    <cellStyle name="Währung 3" xfId="79"/>
    <cellStyle name="常规_S229 - RP2 Global Synthesis" xfId="99"/>
  </cellStyles>
  <dxfs count="2">
    <dxf>
      <fill>
        <patternFill>
          <bgColor theme="6" tint="-0.24994659260841701"/>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P_TechnischesZielbild2027ff-FinalisierungDentons/Freigegebene%20Dokumente/Finalisierung%20Dentons/SAP/01-04_Service_Levels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Deckblatt"/>
      <sheetName val="Service Zeiten"/>
      <sheetName val="Service Level Klassen"/>
      <sheetName val="Service Level Matrix"/>
      <sheetName val="Service Level Beschreibungen"/>
      <sheetName val="Service Level Credits"/>
    </sheetNames>
    <sheetDataSet>
      <sheetData sheetId="0"/>
      <sheetData sheetId="1"/>
      <sheetData sheetId="2"/>
      <sheetData sheetId="3"/>
      <sheetData sheetId="4"/>
      <sheetData sheetId="5"/>
      <sheetData sheetId="6">
        <row r="6">
          <cell r="D6">
            <v>0.12</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ISG_11-22-16">
  <a:themeElements>
    <a:clrScheme name="ISG Color Palette Nov 2016">
      <a:dk1>
        <a:srgbClr val="000000"/>
      </a:dk1>
      <a:lt1>
        <a:srgbClr val="FFFFFF"/>
      </a:lt1>
      <a:dk2>
        <a:srgbClr val="29497B"/>
      </a:dk2>
      <a:lt2>
        <a:srgbClr val="75787B"/>
      </a:lt2>
      <a:accent1>
        <a:srgbClr val="81CEE4"/>
      </a:accent1>
      <a:accent2>
        <a:srgbClr val="03ABBA"/>
      </a:accent2>
      <a:accent3>
        <a:srgbClr val="29497B"/>
      </a:accent3>
      <a:accent4>
        <a:srgbClr val="9ACB3B"/>
      </a:accent4>
      <a:accent5>
        <a:srgbClr val="8B69C8"/>
      </a:accent5>
      <a:accent6>
        <a:srgbClr val="FF8A26"/>
      </a:accent6>
      <a:hlink>
        <a:srgbClr val="03ABBA"/>
      </a:hlink>
      <a:folHlink>
        <a:srgbClr val="04677F"/>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ISG_11-22-16" id="{5BDB374B-2690-41AF-AC2E-B6F1E3833FDA}" vid="{8C703701-582F-4F4E-8991-7C879A7BBB62}"/>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21"/>
  <sheetViews>
    <sheetView showGridLines="0" view="pageLayout" zoomScale="99" zoomScaleNormal="100" zoomScalePageLayoutView="99" workbookViewId="0">
      <selection activeCell="D11" sqref="D11"/>
    </sheetView>
  </sheetViews>
  <sheetFormatPr baseColWidth="10" defaultColWidth="11.44140625" defaultRowHeight="13.8" x14ac:dyDescent="0.25"/>
  <cols>
    <col min="1" max="1" width="25.88671875" style="6" customWidth="1"/>
    <col min="2" max="2" width="43.44140625" style="6" customWidth="1"/>
    <col min="3" max="3" width="15.109375" style="6" customWidth="1"/>
    <col min="4" max="4" width="11.44140625" style="6"/>
    <col min="5" max="5" width="35" style="6" customWidth="1"/>
    <col min="6" max="16384" width="11.44140625" style="6"/>
  </cols>
  <sheetData>
    <row r="3" spans="2:3" x14ac:dyDescent="0.25">
      <c r="B3" s="2"/>
      <c r="C3" s="3"/>
    </row>
    <row r="4" spans="2:3" ht="18" customHeight="1" x14ac:dyDescent="0.25">
      <c r="B4" s="2"/>
      <c r="C4" s="3"/>
    </row>
    <row r="5" spans="2:3" x14ac:dyDescent="0.25">
      <c r="B5" s="7"/>
      <c r="C5" s="4"/>
    </row>
    <row r="7" spans="2:3" ht="24.6" x14ac:dyDescent="0.25">
      <c r="B7" s="1"/>
    </row>
    <row r="8" spans="2:3" ht="24.6" x14ac:dyDescent="0.25">
      <c r="B8" s="5" t="s">
        <v>183</v>
      </c>
    </row>
    <row r="9" spans="2:3" ht="24.6" x14ac:dyDescent="0.25">
      <c r="B9" s="1"/>
    </row>
    <row r="10" spans="2:3" ht="24.6" x14ac:dyDescent="0.25">
      <c r="B10" s="5" t="s">
        <v>182</v>
      </c>
    </row>
    <row r="11" spans="2:3" ht="24.6" x14ac:dyDescent="0.25">
      <c r="B11" s="1"/>
    </row>
    <row r="12" spans="2:3" ht="24.6" x14ac:dyDescent="0.25">
      <c r="B12" s="5" t="s">
        <v>178</v>
      </c>
    </row>
    <row r="13" spans="2:3" ht="24.6" x14ac:dyDescent="0.25">
      <c r="B13" s="1"/>
    </row>
    <row r="14" spans="2:3" ht="24.6" x14ac:dyDescent="0.25">
      <c r="B14" s="5" t="s">
        <v>179</v>
      </c>
    </row>
    <row r="15" spans="2:3" ht="24.6" x14ac:dyDescent="0.25">
      <c r="B15" s="5"/>
    </row>
    <row r="16" spans="2:3" ht="24.6" x14ac:dyDescent="0.25">
      <c r="B16" s="5"/>
    </row>
    <row r="21" spans="2:3" x14ac:dyDescent="0.25">
      <c r="B21" s="2"/>
      <c r="C21" s="3"/>
    </row>
  </sheetData>
  <sheetProtection algorithmName="SHA-512" hashValue="CBrLasWKFyPkvqZTe/5U2OSu/rREtx/jSePAypwcZ7FGGBHa1S+xb5XpUkX0ttDkI4A6OJfQXJT3jo1VmV3PcA==" saltValue="U/M/xtTqLAdLNHq2VaKMDw==" spinCount="100000" sheet="1" objects="1" scenarios="1"/>
  <printOptions horizontalCentered="1"/>
  <pageMargins left="0.44" right="0.56000000000000005" top="0.9" bottom="0.63" header="0.33" footer="0.28999999999999998"/>
  <pageSetup paperSize="9" scale="91" orientation="landscape" r:id="rId1"/>
  <headerFooter>
    <oddHeader>&amp;L&amp;G&amp;C&amp;"Arial,Standard"Ausschreibung
TZB-EC-2025&amp;R&amp;"Arial,Standard"Beschaffung
Vergabe
01-04</oddHeader>
    <oddFooter>&amp;L&amp;"Arial,Standard"&amp;10© BARMER&amp;R&amp;"Arial,Standard"&amp;10Version 1.0</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pageSetUpPr fitToPage="1"/>
  </sheetPr>
  <dimension ref="B2:L23"/>
  <sheetViews>
    <sheetView showGridLines="0" tabSelected="1" zoomScaleNormal="100" zoomScalePageLayoutView="55" workbookViewId="0">
      <selection activeCell="B13" sqref="B13:F13"/>
    </sheetView>
  </sheetViews>
  <sheetFormatPr baseColWidth="10" defaultColWidth="11.44140625" defaultRowHeight="13.8" x14ac:dyDescent="0.25"/>
  <cols>
    <col min="1" max="1" width="3.6640625" style="11" customWidth="1"/>
    <col min="2" max="2" width="9.6640625" style="13" customWidth="1"/>
    <col min="3" max="3" width="123.44140625" style="13" customWidth="1"/>
    <col min="4" max="5" width="11.44140625" style="11"/>
    <col min="6" max="6" width="6.33203125" style="11" customWidth="1"/>
    <col min="7" max="7" width="11.44140625" style="11"/>
    <col min="8" max="8" width="87.33203125" style="11" customWidth="1"/>
    <col min="9" max="16384" width="11.44140625" style="11"/>
  </cols>
  <sheetData>
    <row r="2" spans="2:12" x14ac:dyDescent="0.25">
      <c r="B2" s="8" t="s">
        <v>194</v>
      </c>
      <c r="C2" s="9"/>
      <c r="D2" s="10"/>
      <c r="E2" s="10"/>
      <c r="F2" s="10"/>
      <c r="H2" s="12"/>
      <c r="I2" s="12"/>
      <c r="J2" s="12"/>
      <c r="K2" s="12"/>
      <c r="L2" s="12"/>
    </row>
    <row r="3" spans="2:12" x14ac:dyDescent="0.25">
      <c r="B3" s="13" t="s">
        <v>1</v>
      </c>
      <c r="C3" s="14"/>
    </row>
    <row r="4" spans="2:12" x14ac:dyDescent="0.25">
      <c r="B4" s="14"/>
      <c r="C4" s="14"/>
    </row>
    <row r="5" spans="2:12" x14ac:dyDescent="0.25">
      <c r="B5" s="15" t="s">
        <v>2</v>
      </c>
      <c r="C5" s="16" t="s">
        <v>184</v>
      </c>
    </row>
    <row r="6" spans="2:12" ht="15" customHeight="1" x14ac:dyDescent="0.25">
      <c r="B6" s="15" t="s">
        <v>3</v>
      </c>
      <c r="C6" s="16" t="s">
        <v>185</v>
      </c>
    </row>
    <row r="7" spans="2:12" x14ac:dyDescent="0.25">
      <c r="B7" s="14"/>
      <c r="C7" s="14"/>
    </row>
    <row r="8" spans="2:12" s="19" customFormat="1" x14ac:dyDescent="0.3">
      <c r="B8" s="17" t="s">
        <v>4</v>
      </c>
      <c r="C8" s="18" t="s">
        <v>5</v>
      </c>
    </row>
    <row r="9" spans="2:12" ht="63" customHeight="1" x14ac:dyDescent="0.25">
      <c r="B9" s="20" t="s">
        <v>6</v>
      </c>
      <c r="C9" s="21" t="s">
        <v>186</v>
      </c>
      <c r="D9" s="19"/>
      <c r="E9" s="19"/>
    </row>
    <row r="10" spans="2:12" ht="78" customHeight="1" x14ac:dyDescent="0.25">
      <c r="B10" s="22" t="s">
        <v>7</v>
      </c>
      <c r="C10" s="23" t="s">
        <v>187</v>
      </c>
    </row>
    <row r="11" spans="2:12" ht="58.8" customHeight="1" x14ac:dyDescent="0.25">
      <c r="B11" s="24" t="s">
        <v>8</v>
      </c>
      <c r="C11" s="23" t="s">
        <v>188</v>
      </c>
      <c r="E11" s="25"/>
    </row>
    <row r="13" spans="2:12" ht="70.650000000000006" customHeight="1" x14ac:dyDescent="0.25">
      <c r="B13" s="219" t="s">
        <v>189</v>
      </c>
      <c r="C13" s="220"/>
      <c r="D13" s="220"/>
      <c r="E13" s="220"/>
      <c r="F13" s="220"/>
      <c r="H13" s="26"/>
    </row>
    <row r="14" spans="2:12" ht="15" customHeight="1" x14ac:dyDescent="0.3">
      <c r="B14" s="221" t="s">
        <v>190</v>
      </c>
      <c r="C14" s="222"/>
      <c r="D14" s="222"/>
      <c r="E14" s="222"/>
      <c r="F14" s="222"/>
      <c r="H14" s="12"/>
    </row>
    <row r="15" spans="2:12" x14ac:dyDescent="0.25">
      <c r="H15" s="12"/>
    </row>
    <row r="16" spans="2:12" ht="14.4" x14ac:dyDescent="0.3">
      <c r="B16" s="223" t="s">
        <v>191</v>
      </c>
      <c r="C16" s="223"/>
      <c r="D16" s="223"/>
      <c r="E16" s="223"/>
      <c r="F16" s="223"/>
      <c r="H16" s="12"/>
    </row>
    <row r="17" spans="2:8" x14ac:dyDescent="0.25">
      <c r="H17" s="12"/>
    </row>
    <row r="18" spans="2:8" ht="16.05" customHeight="1" x14ac:dyDescent="0.25">
      <c r="B18" s="224" t="s">
        <v>192</v>
      </c>
      <c r="C18" s="224"/>
      <c r="D18" s="224"/>
      <c r="E18" s="224"/>
      <c r="F18" s="224"/>
      <c r="H18" s="12"/>
    </row>
    <row r="19" spans="2:8" ht="30.45" customHeight="1" x14ac:dyDescent="0.25">
      <c r="B19" s="225" t="s">
        <v>9</v>
      </c>
      <c r="C19" s="225"/>
      <c r="D19" s="225"/>
      <c r="E19" s="225"/>
      <c r="F19" s="225"/>
      <c r="H19" s="12"/>
    </row>
    <row r="20" spans="2:8" x14ac:dyDescent="0.25">
      <c r="B20" s="11"/>
      <c r="C20" s="11"/>
    </row>
    <row r="21" spans="2:8" x14ac:dyDescent="0.25">
      <c r="B21" s="27" t="s">
        <v>193</v>
      </c>
      <c r="C21" s="11"/>
    </row>
    <row r="22" spans="2:8" x14ac:dyDescent="0.25">
      <c r="B22" s="28" t="s">
        <v>10</v>
      </c>
    </row>
    <row r="23" spans="2:8" x14ac:dyDescent="0.25">
      <c r="B23" s="11"/>
      <c r="C23" s="11"/>
    </row>
  </sheetData>
  <sheetProtection algorithmName="SHA-512" hashValue="aODCBX14PEq6yqV2FLwxfeZQrsAa0oI6a05ap4C3UqUytZ7f7i/tcWzNuZFjT/BZRw5F3y7lqndwQcGYcxZmIQ==" saltValue="B7pNNERz88tGTwtd1Xx5Fw==" spinCount="100000" sheet="1" objects="1" scenarios="1"/>
  <mergeCells count="5">
    <mergeCell ref="B13:F13"/>
    <mergeCell ref="B14:F14"/>
    <mergeCell ref="B16:F16"/>
    <mergeCell ref="B18:F18"/>
    <mergeCell ref="B19:F19"/>
  </mergeCells>
  <pageMargins left="0.31" right="0.17" top="0.74" bottom="0.41" header="0.18" footer="0.17"/>
  <pageSetup paperSize="9" scale="88" fitToHeight="0" orientation="landscape" r:id="rId1"/>
  <headerFooter scaleWithDoc="0">
    <oddHeader>&amp;L&amp;G&amp;C&amp;"Arial,Standard"Ausschreibung
TZB-EC-2025&amp;R&amp;"Arial,Standard"Beschaffung
Vergabe
01-04</oddHeader>
    <oddFooter>&amp;L&amp;"Arial,Standard"&amp;10© BARMER&amp;CSeite &amp;N von &amp;N&amp;R&amp;"Arial,Standard"&amp;10Version 1.0</oddFooter>
  </headerFooter>
  <ignoredErrors>
    <ignoredError sqref="B5:B6" numberStoredAsText="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outlinePr summaryRight="0"/>
  </sheetPr>
  <dimension ref="A1:AD48"/>
  <sheetViews>
    <sheetView topLeftCell="A16" zoomScale="80" zoomScaleNormal="80" zoomScalePageLayoutView="55" workbookViewId="0">
      <selection activeCell="B1" sqref="B1"/>
    </sheetView>
  </sheetViews>
  <sheetFormatPr baseColWidth="10" defaultColWidth="9.109375" defaultRowHeight="13.8" x14ac:dyDescent="0.3"/>
  <cols>
    <col min="1" max="1" width="3.6640625" style="29" customWidth="1"/>
    <col min="2" max="2" width="52.6640625" style="29" customWidth="1"/>
    <col min="3" max="3" width="0.6640625" style="29" customWidth="1"/>
    <col min="4" max="4" width="12.6640625" style="30" hidden="1" customWidth="1"/>
    <col min="5" max="5" width="1.6640625" style="29" customWidth="1"/>
    <col min="6" max="6" width="13.109375" style="29" customWidth="1"/>
    <col min="7" max="7" width="12.6640625" style="31" customWidth="1"/>
    <col min="8" max="8" width="11.6640625" style="32" customWidth="1"/>
    <col min="9" max="9" width="11.6640625" style="33" customWidth="1"/>
    <col min="10" max="10" width="1.6640625" style="34" customWidth="1"/>
    <col min="11" max="11" width="13.109375" style="29" customWidth="1"/>
    <col min="12" max="12" width="12.6640625" style="31" customWidth="1"/>
    <col min="13" max="13" width="11.6640625" style="32" customWidth="1"/>
    <col min="14" max="14" width="11.6640625" style="33" customWidth="1"/>
    <col min="15" max="15" width="1.6640625" style="29" customWidth="1"/>
    <col min="16" max="16" width="13.109375" style="29" customWidth="1"/>
    <col min="17" max="19" width="12.6640625" style="29" customWidth="1"/>
    <col min="20" max="20" width="1.6640625" style="29" customWidth="1"/>
    <col min="21" max="21" width="13.109375" style="29" customWidth="1"/>
    <col min="22" max="24" width="12.6640625" style="29" customWidth="1"/>
    <col min="25" max="25" width="2.109375" style="29" customWidth="1"/>
    <col min="26" max="26" width="13" style="29" customWidth="1"/>
    <col min="27" max="16384" width="9.109375" style="29"/>
  </cols>
  <sheetData>
    <row r="1" spans="2:26" x14ac:dyDescent="0.3">
      <c r="O1" s="35"/>
    </row>
    <row r="2" spans="2:26" x14ac:dyDescent="0.3">
      <c r="C2" s="36"/>
      <c r="D2" s="37"/>
      <c r="E2" s="36"/>
      <c r="O2" s="38"/>
    </row>
    <row r="3" spans="2:26" s="40" customFormat="1" ht="20.100000000000001" customHeight="1" x14ac:dyDescent="0.3">
      <c r="B3" s="39" t="s">
        <v>195</v>
      </c>
      <c r="D3" s="30"/>
      <c r="F3" s="233" t="s">
        <v>11</v>
      </c>
      <c r="G3" s="234"/>
      <c r="H3" s="234"/>
      <c r="I3" s="234"/>
      <c r="J3" s="234"/>
      <c r="K3" s="234"/>
      <c r="L3" s="234"/>
      <c r="M3" s="234"/>
      <c r="N3" s="234"/>
      <c r="P3" s="29"/>
      <c r="Q3" s="29"/>
      <c r="R3" s="29"/>
      <c r="S3" s="29"/>
      <c r="T3" s="29"/>
      <c r="U3" s="29"/>
      <c r="V3" s="29"/>
      <c r="W3" s="29"/>
      <c r="X3" s="29"/>
      <c r="Y3" s="29"/>
      <c r="Z3" s="29"/>
    </row>
    <row r="4" spans="2:26" ht="7.95" customHeight="1" x14ac:dyDescent="0.3"/>
    <row r="5" spans="2:26" ht="40.200000000000003" customHeight="1" x14ac:dyDescent="0.3">
      <c r="B5" s="41" t="s">
        <v>199</v>
      </c>
      <c r="D5" s="42"/>
      <c r="F5" s="43" t="s">
        <v>12</v>
      </c>
      <c r="G5" s="44" t="s">
        <v>13</v>
      </c>
      <c r="H5" s="45" t="s">
        <v>14</v>
      </c>
      <c r="I5" s="46" t="s">
        <v>15</v>
      </c>
      <c r="J5" s="29"/>
      <c r="K5" s="46" t="s">
        <v>16</v>
      </c>
    </row>
    <row r="6" spans="2:26" ht="7.95" customHeight="1" x14ac:dyDescent="0.3">
      <c r="J6" s="29"/>
    </row>
    <row r="7" spans="2:26" x14ac:dyDescent="0.3">
      <c r="B7" s="41" t="s">
        <v>200</v>
      </c>
      <c r="D7" s="30" t="s">
        <v>17</v>
      </c>
      <c r="F7" s="47" t="s">
        <v>18</v>
      </c>
      <c r="G7" s="48">
        <v>0.99</v>
      </c>
      <c r="H7" s="49">
        <v>0.1</v>
      </c>
      <c r="I7" s="50">
        <f>IFERROR(_xlfn.SINGLE(AtRiskPercentage)*H7, 0)</f>
        <v>1.2E-2</v>
      </c>
      <c r="J7" s="29"/>
      <c r="K7" s="36" t="s">
        <v>201</v>
      </c>
    </row>
    <row r="8" spans="2:26" x14ac:dyDescent="0.3">
      <c r="B8" s="41" t="s">
        <v>202</v>
      </c>
      <c r="D8" s="30" t="s">
        <v>19</v>
      </c>
      <c r="F8" s="47" t="s">
        <v>20</v>
      </c>
      <c r="G8" s="48">
        <v>0.99</v>
      </c>
      <c r="H8" s="49">
        <v>0.05</v>
      </c>
      <c r="I8" s="50">
        <f>IFERROR(_xlfn.SINGLE(AtRiskPercentage)*H8, 0)</f>
        <v>6.0000000000000001E-3</v>
      </c>
      <c r="J8" s="29"/>
      <c r="K8" s="36" t="s">
        <v>201</v>
      </c>
    </row>
    <row r="9" spans="2:26" x14ac:dyDescent="0.3">
      <c r="B9" s="41" t="s">
        <v>203</v>
      </c>
      <c r="D9" s="30" t="s">
        <v>21</v>
      </c>
      <c r="F9" s="47" t="s">
        <v>22</v>
      </c>
      <c r="G9" s="48">
        <v>0.95</v>
      </c>
      <c r="H9" s="49">
        <v>0</v>
      </c>
      <c r="I9" s="50">
        <f>IFERROR(_xlfn.SINGLE(AtRiskPercentage)*H9, 0)</f>
        <v>0</v>
      </c>
      <c r="J9" s="29"/>
      <c r="K9" s="36" t="s">
        <v>201</v>
      </c>
    </row>
    <row r="10" spans="2:26" x14ac:dyDescent="0.3">
      <c r="B10" s="41" t="s">
        <v>204</v>
      </c>
      <c r="D10" s="30" t="s">
        <v>23</v>
      </c>
      <c r="F10" s="47" t="s">
        <v>24</v>
      </c>
      <c r="G10" s="48">
        <v>0.95</v>
      </c>
      <c r="H10" s="49">
        <v>0</v>
      </c>
      <c r="I10" s="50">
        <f>IFERROR(_xlfn.SINGLE(AtRiskPercentage)*H10, 0)</f>
        <v>0</v>
      </c>
      <c r="J10" s="29"/>
      <c r="K10" s="36" t="s">
        <v>201</v>
      </c>
    </row>
    <row r="11" spans="2:26" x14ac:dyDescent="0.3">
      <c r="B11" s="51"/>
      <c r="D11" s="37"/>
      <c r="F11" s="34"/>
      <c r="G11" s="52"/>
      <c r="H11" s="53"/>
      <c r="I11" s="54"/>
      <c r="J11" s="29"/>
    </row>
    <row r="12" spans="2:26" x14ac:dyDescent="0.3">
      <c r="B12" s="51" t="s">
        <v>205</v>
      </c>
      <c r="D12" s="30" t="s">
        <v>25</v>
      </c>
      <c r="F12" s="48" t="s">
        <v>26</v>
      </c>
      <c r="G12" s="49">
        <v>0.99</v>
      </c>
      <c r="H12" s="49">
        <v>0.3</v>
      </c>
      <c r="I12" s="50">
        <f>IFERROR(_xlfn.SINGLE(AtRiskPercentage)*H12, 0)</f>
        <v>3.5999999999999997E-2</v>
      </c>
      <c r="J12" s="29"/>
      <c r="K12" s="36" t="s">
        <v>206</v>
      </c>
    </row>
    <row r="13" spans="2:26" x14ac:dyDescent="0.3">
      <c r="B13" s="51" t="s">
        <v>207</v>
      </c>
      <c r="D13" s="30" t="s">
        <v>27</v>
      </c>
      <c r="F13" s="49" t="s">
        <v>28</v>
      </c>
      <c r="G13" s="49">
        <v>0.99</v>
      </c>
      <c r="H13" s="49">
        <v>0.3</v>
      </c>
      <c r="I13" s="50">
        <f>IFERROR(_xlfn.SINGLE(AtRiskPercentage)*H13, 0)</f>
        <v>3.5999999999999997E-2</v>
      </c>
      <c r="J13" s="29"/>
      <c r="K13" s="36" t="s">
        <v>201</v>
      </c>
    </row>
    <row r="14" spans="2:26" x14ac:dyDescent="0.3">
      <c r="B14" s="41" t="s">
        <v>29</v>
      </c>
      <c r="D14" s="30" t="s">
        <v>30</v>
      </c>
      <c r="F14" s="49" t="s">
        <v>31</v>
      </c>
      <c r="G14" s="49">
        <v>0.95</v>
      </c>
      <c r="H14" s="49">
        <v>0.1</v>
      </c>
      <c r="I14" s="50">
        <f>IFERROR(_xlfn.SINGLE(AtRiskPercentage)*H14, 0)</f>
        <v>1.2E-2</v>
      </c>
      <c r="J14" s="29"/>
      <c r="K14" s="36" t="s">
        <v>201</v>
      </c>
    </row>
    <row r="15" spans="2:26" ht="15" customHeight="1" x14ac:dyDescent="0.3">
      <c r="B15" s="41" t="s">
        <v>32</v>
      </c>
      <c r="D15" s="30" t="s">
        <v>33</v>
      </c>
      <c r="F15" s="49" t="s">
        <v>34</v>
      </c>
      <c r="G15" s="49">
        <v>0.95</v>
      </c>
      <c r="H15" s="49">
        <v>0.1</v>
      </c>
      <c r="I15" s="50">
        <f>IFERROR(_xlfn.SINGLE(AtRiskPercentage)*H15, 0)</f>
        <v>1.2E-2</v>
      </c>
      <c r="J15" s="29"/>
      <c r="K15" s="36" t="s">
        <v>201</v>
      </c>
    </row>
    <row r="16" spans="2:26" ht="15" customHeight="1" x14ac:dyDescent="0.3">
      <c r="B16" s="55"/>
      <c r="G16" s="52"/>
      <c r="H16" s="53"/>
      <c r="I16" s="54"/>
      <c r="K16" s="34"/>
      <c r="L16" s="52"/>
      <c r="M16" s="53"/>
      <c r="N16" s="54"/>
    </row>
    <row r="17" spans="2:30" ht="15" customHeight="1" x14ac:dyDescent="0.3">
      <c r="B17" s="55"/>
      <c r="F17" s="34"/>
      <c r="G17" s="52"/>
      <c r="H17" s="53"/>
      <c r="I17" s="54"/>
      <c r="K17" s="34"/>
      <c r="L17" s="52"/>
      <c r="M17" s="53"/>
      <c r="N17" s="54"/>
    </row>
    <row r="18" spans="2:30" ht="15" customHeight="1" x14ac:dyDescent="0.3">
      <c r="B18" s="39" t="s">
        <v>196</v>
      </c>
      <c r="F18" s="56" t="s">
        <v>35</v>
      </c>
      <c r="G18" s="57"/>
      <c r="H18" s="58"/>
      <c r="I18" s="59"/>
      <c r="J18" s="60"/>
      <c r="K18" s="56" t="s">
        <v>36</v>
      </c>
      <c r="L18" s="57"/>
      <c r="M18" s="58"/>
      <c r="N18" s="59"/>
      <c r="O18" s="60"/>
      <c r="P18" s="235" t="s">
        <v>37</v>
      </c>
      <c r="Q18" s="236"/>
      <c r="R18" s="236"/>
      <c r="S18" s="237"/>
      <c r="U18" s="238" t="s">
        <v>38</v>
      </c>
      <c r="V18" s="239"/>
      <c r="W18" s="239"/>
      <c r="X18" s="240"/>
      <c r="Z18" s="235" t="s">
        <v>39</v>
      </c>
      <c r="AA18" s="236"/>
      <c r="AB18" s="236"/>
      <c r="AC18" s="237"/>
    </row>
    <row r="19" spans="2:30" ht="6" customHeight="1" x14ac:dyDescent="0.3">
      <c r="B19" s="55"/>
      <c r="F19" s="34"/>
      <c r="G19" s="52"/>
      <c r="H19" s="53"/>
      <c r="I19" s="54"/>
      <c r="K19" s="34"/>
      <c r="L19" s="52"/>
      <c r="M19" s="53"/>
      <c r="N19" s="54"/>
      <c r="O19" s="34"/>
      <c r="P19" s="34"/>
      <c r="Q19" s="52"/>
      <c r="R19" s="53"/>
      <c r="S19" s="54"/>
      <c r="U19" s="34"/>
      <c r="V19" s="52"/>
      <c r="W19" s="53"/>
      <c r="X19" s="54"/>
      <c r="Z19" s="34"/>
      <c r="AA19" s="52"/>
      <c r="AB19" s="53"/>
      <c r="AC19" s="54"/>
    </row>
    <row r="20" spans="2:30" ht="40.200000000000003" customHeight="1" x14ac:dyDescent="0.3">
      <c r="B20" s="41"/>
      <c r="F20" s="44" t="s">
        <v>40</v>
      </c>
      <c r="G20" s="44" t="s">
        <v>13</v>
      </c>
      <c r="H20" s="45" t="s">
        <v>14</v>
      </c>
      <c r="I20" s="46" t="s">
        <v>15</v>
      </c>
      <c r="J20" s="61"/>
      <c r="K20" s="44" t="s">
        <v>40</v>
      </c>
      <c r="L20" s="44" t="s">
        <v>13</v>
      </c>
      <c r="M20" s="45" t="s">
        <v>14</v>
      </c>
      <c r="N20" s="46" t="s">
        <v>15</v>
      </c>
      <c r="O20" s="61"/>
      <c r="P20" s="44" t="s">
        <v>40</v>
      </c>
      <c r="Q20" s="44" t="s">
        <v>13</v>
      </c>
      <c r="R20" s="45" t="s">
        <v>14</v>
      </c>
      <c r="S20" s="46" t="s">
        <v>15</v>
      </c>
      <c r="U20" s="44" t="s">
        <v>40</v>
      </c>
      <c r="V20" s="44" t="s">
        <v>13</v>
      </c>
      <c r="W20" s="45" t="s">
        <v>14</v>
      </c>
      <c r="X20" s="46" t="s">
        <v>15</v>
      </c>
      <c r="Z20" s="44" t="s">
        <v>40</v>
      </c>
      <c r="AA20" s="44" t="s">
        <v>13</v>
      </c>
      <c r="AB20" s="45" t="s">
        <v>14</v>
      </c>
      <c r="AC20" s="46" t="s">
        <v>15</v>
      </c>
    </row>
    <row r="21" spans="2:30" ht="6" customHeight="1" x14ac:dyDescent="0.3">
      <c r="B21" s="55"/>
      <c r="F21" s="34"/>
      <c r="G21" s="52"/>
      <c r="H21" s="53"/>
      <c r="I21" s="54"/>
      <c r="K21" s="34"/>
      <c r="L21" s="52"/>
      <c r="M21" s="53"/>
      <c r="N21" s="54"/>
      <c r="O21" s="34"/>
      <c r="P21" s="62"/>
      <c r="Q21" s="52"/>
      <c r="R21" s="53"/>
      <c r="S21" s="54"/>
      <c r="U21" s="62"/>
      <c r="V21" s="52"/>
      <c r="W21" s="53"/>
      <c r="X21" s="54"/>
      <c r="Z21" s="62"/>
      <c r="AA21" s="52"/>
      <c r="AB21" s="53"/>
      <c r="AC21" s="54"/>
    </row>
    <row r="22" spans="2:30" x14ac:dyDescent="0.3">
      <c r="B22" s="51" t="s">
        <v>41</v>
      </c>
      <c r="D22" s="63"/>
      <c r="F22" s="64" t="s">
        <v>42</v>
      </c>
      <c r="G22" s="65">
        <v>0.98</v>
      </c>
      <c r="H22" s="49">
        <v>0.05</v>
      </c>
      <c r="I22" s="66">
        <f>IFERROR(AtRiskPercentage*H22, 0)</f>
        <v>6.0000000000000001E-3</v>
      </c>
      <c r="K22" s="64" t="s">
        <v>42</v>
      </c>
      <c r="L22" s="65">
        <v>0.99</v>
      </c>
      <c r="M22" s="49">
        <v>0.1</v>
      </c>
      <c r="N22" s="66">
        <f>IFERROR(_xlfn.SINGLE(AtRiskPercentage)*M22, 0)</f>
        <v>1.2E-2</v>
      </c>
      <c r="O22" s="34"/>
      <c r="P22" s="64" t="s">
        <v>42</v>
      </c>
      <c r="Q22" s="65">
        <v>0.995</v>
      </c>
      <c r="R22" s="49">
        <v>0.15</v>
      </c>
      <c r="S22" s="66">
        <f>IFERROR(_xlfn.SINGLE(AtRiskPercentage)*R22, 0)</f>
        <v>1.7999999999999999E-2</v>
      </c>
      <c r="T22" s="34"/>
      <c r="U22" s="67" t="s">
        <v>42</v>
      </c>
      <c r="V22" s="68">
        <v>0.999</v>
      </c>
      <c r="W22" s="69">
        <v>0.2</v>
      </c>
      <c r="X22" s="50">
        <f>IFERROR(_xlfn.SINGLE(AtRiskPercentage)*W22, 0)</f>
        <v>2.4E-2</v>
      </c>
      <c r="Z22" s="67" t="s">
        <v>42</v>
      </c>
      <c r="AA22" s="68">
        <v>0.99950000000000006</v>
      </c>
      <c r="AB22" s="69">
        <v>0.25</v>
      </c>
      <c r="AC22" s="50">
        <f>IFERROR(_xlfn.SINGLE(AtRiskPercentage)*AB22, 0)</f>
        <v>0.03</v>
      </c>
    </row>
    <row r="23" spans="2:30" ht="16.350000000000001" customHeight="1" x14ac:dyDescent="0.3">
      <c r="O23" s="34"/>
      <c r="Q23" s="31"/>
      <c r="R23" s="32"/>
      <c r="S23" s="33"/>
      <c r="T23" s="34"/>
      <c r="V23" s="31"/>
      <c r="W23" s="32"/>
      <c r="X23" s="33"/>
      <c r="Y23" s="34"/>
      <c r="AA23" s="31"/>
      <c r="AB23" s="32"/>
      <c r="AC23" s="33"/>
      <c r="AD23" s="34"/>
    </row>
    <row r="24" spans="2:30" ht="16.350000000000001" customHeight="1" x14ac:dyDescent="0.3">
      <c r="F24" s="231" t="s">
        <v>43</v>
      </c>
      <c r="G24" s="232"/>
      <c r="H24" s="232"/>
      <c r="I24" s="232"/>
      <c r="K24" s="231" t="s">
        <v>43</v>
      </c>
      <c r="L24" s="232"/>
      <c r="M24" s="232"/>
      <c r="N24" s="232"/>
      <c r="O24" s="34"/>
      <c r="P24" s="231" t="s">
        <v>43</v>
      </c>
      <c r="Q24" s="232"/>
      <c r="R24" s="232"/>
      <c r="S24" s="232"/>
      <c r="T24" s="34"/>
      <c r="U24" s="231" t="s">
        <v>43</v>
      </c>
      <c r="V24" s="232"/>
      <c r="W24" s="232"/>
      <c r="X24" s="232"/>
      <c r="Y24" s="34"/>
      <c r="Z24" s="231" t="s">
        <v>43</v>
      </c>
      <c r="AA24" s="232"/>
      <c r="AB24" s="232"/>
      <c r="AC24" s="232"/>
      <c r="AD24" s="34"/>
    </row>
    <row r="25" spans="2:30" ht="27.6" x14ac:dyDescent="0.3">
      <c r="B25" s="70" t="s">
        <v>208</v>
      </c>
      <c r="D25" s="63"/>
      <c r="F25" s="228" t="s">
        <v>44</v>
      </c>
      <c r="G25" s="229"/>
      <c r="H25" s="229"/>
      <c r="I25" s="230"/>
      <c r="K25" s="228" t="s">
        <v>45</v>
      </c>
      <c r="L25" s="229"/>
      <c r="M25" s="229"/>
      <c r="N25" s="230"/>
      <c r="O25" s="34"/>
      <c r="P25" s="228" t="s">
        <v>46</v>
      </c>
      <c r="Q25" s="229"/>
      <c r="R25" s="229"/>
      <c r="S25" s="230"/>
      <c r="T25" s="34"/>
      <c r="U25" s="228" t="s">
        <v>47</v>
      </c>
      <c r="V25" s="229"/>
      <c r="W25" s="229"/>
      <c r="X25" s="230"/>
      <c r="Z25" s="228" t="s">
        <v>48</v>
      </c>
      <c r="AA25" s="229"/>
      <c r="AB25" s="229"/>
      <c r="AC25" s="230"/>
    </row>
    <row r="26" spans="2:30" ht="42.6" customHeight="1" x14ac:dyDescent="0.3">
      <c r="F26" s="226" t="s">
        <v>209</v>
      </c>
      <c r="G26" s="226"/>
      <c r="H26" s="226"/>
      <c r="I26" s="226"/>
      <c r="O26" s="34"/>
      <c r="Q26" s="31"/>
      <c r="R26" s="32"/>
      <c r="S26" s="33"/>
    </row>
    <row r="27" spans="2:30" ht="16.350000000000001" customHeight="1" x14ac:dyDescent="0.3">
      <c r="O27" s="34"/>
      <c r="Q27" s="31"/>
      <c r="R27" s="32"/>
      <c r="S27" s="33"/>
    </row>
    <row r="28" spans="2:30" ht="15" customHeight="1" x14ac:dyDescent="0.3">
      <c r="B28" s="39" t="s">
        <v>197</v>
      </c>
      <c r="F28" s="56" t="s">
        <v>49</v>
      </c>
      <c r="G28" s="57"/>
      <c r="H28" s="58"/>
      <c r="I28" s="59"/>
      <c r="J28" s="60"/>
      <c r="K28" s="56" t="s">
        <v>50</v>
      </c>
      <c r="L28" s="57"/>
      <c r="M28" s="58"/>
      <c r="N28" s="59"/>
      <c r="O28" s="60"/>
      <c r="P28" s="56" t="s">
        <v>51</v>
      </c>
      <c r="Q28" s="57"/>
      <c r="R28" s="58"/>
      <c r="S28" s="59"/>
      <c r="U28" s="56" t="s">
        <v>52</v>
      </c>
      <c r="V28" s="57"/>
      <c r="W28" s="58"/>
      <c r="X28" s="59"/>
      <c r="Z28" s="56" t="s">
        <v>53</v>
      </c>
      <c r="AA28" s="57"/>
      <c r="AB28" s="58"/>
      <c r="AC28" s="59"/>
    </row>
    <row r="29" spans="2:30" ht="6" customHeight="1" x14ac:dyDescent="0.3">
      <c r="B29" s="55"/>
      <c r="F29" s="34"/>
      <c r="G29" s="52"/>
      <c r="H29" s="53"/>
      <c r="I29" s="54"/>
      <c r="K29" s="34"/>
      <c r="L29" s="52"/>
      <c r="M29" s="53"/>
      <c r="N29" s="54"/>
      <c r="O29" s="34"/>
      <c r="P29" s="34"/>
      <c r="Q29" s="52"/>
      <c r="R29" s="53"/>
      <c r="S29" s="54"/>
      <c r="U29" s="34"/>
      <c r="V29" s="52"/>
      <c r="W29" s="53"/>
      <c r="X29" s="54"/>
      <c r="Z29" s="34"/>
      <c r="AA29" s="52"/>
      <c r="AB29" s="53"/>
      <c r="AC29" s="54"/>
    </row>
    <row r="30" spans="2:30" x14ac:dyDescent="0.3">
      <c r="B30" s="70" t="s">
        <v>54</v>
      </c>
      <c r="F30" s="231" t="s">
        <v>12</v>
      </c>
      <c r="G30" s="232"/>
      <c r="H30" s="232"/>
      <c r="I30" s="232"/>
      <c r="J30" s="71"/>
      <c r="K30" s="231" t="s">
        <v>12</v>
      </c>
      <c r="L30" s="232"/>
      <c r="M30" s="232"/>
      <c r="N30" s="232"/>
      <c r="O30" s="71"/>
      <c r="P30" s="231" t="s">
        <v>12</v>
      </c>
      <c r="Q30" s="232"/>
      <c r="R30" s="232"/>
      <c r="S30" s="232"/>
      <c r="T30" s="71"/>
      <c r="U30" s="231" t="s">
        <v>12</v>
      </c>
      <c r="V30" s="232"/>
      <c r="W30" s="232"/>
      <c r="X30" s="232"/>
      <c r="Y30" s="71"/>
      <c r="Z30" s="231" t="s">
        <v>12</v>
      </c>
      <c r="AA30" s="232"/>
      <c r="AB30" s="232"/>
      <c r="AC30" s="232"/>
      <c r="AD30" s="72"/>
    </row>
    <row r="31" spans="2:30" x14ac:dyDescent="0.3">
      <c r="B31" s="51" t="s">
        <v>210</v>
      </c>
      <c r="F31" s="228" t="s">
        <v>55</v>
      </c>
      <c r="G31" s="229"/>
      <c r="H31" s="229"/>
      <c r="I31" s="230"/>
      <c r="K31" s="228" t="s">
        <v>56</v>
      </c>
      <c r="L31" s="229"/>
      <c r="M31" s="229"/>
      <c r="N31" s="230"/>
      <c r="O31" s="34"/>
      <c r="P31" s="228" t="s">
        <v>57</v>
      </c>
      <c r="Q31" s="229"/>
      <c r="R31" s="229"/>
      <c r="S31" s="230"/>
      <c r="T31" s="34"/>
      <c r="U31" s="228" t="s">
        <v>58</v>
      </c>
      <c r="V31" s="229"/>
      <c r="W31" s="229"/>
      <c r="X31" s="230"/>
      <c r="Y31" s="34"/>
      <c r="Z31" s="228" t="s">
        <v>59</v>
      </c>
      <c r="AA31" s="229"/>
      <c r="AB31" s="229"/>
      <c r="AC31" s="230"/>
      <c r="AD31" s="34"/>
    </row>
    <row r="32" spans="2:30" ht="16.350000000000001" customHeight="1" x14ac:dyDescent="0.3">
      <c r="B32" s="51" t="s">
        <v>60</v>
      </c>
      <c r="F32" s="228" t="s">
        <v>61</v>
      </c>
      <c r="G32" s="229"/>
      <c r="H32" s="229"/>
      <c r="I32" s="230"/>
      <c r="K32" s="228" t="s">
        <v>61</v>
      </c>
      <c r="L32" s="229"/>
      <c r="M32" s="229"/>
      <c r="N32" s="230"/>
      <c r="O32" s="34"/>
      <c r="P32" s="228" t="s">
        <v>59</v>
      </c>
      <c r="Q32" s="229"/>
      <c r="R32" s="229"/>
      <c r="S32" s="230"/>
      <c r="T32" s="34"/>
      <c r="U32" s="228" t="s">
        <v>62</v>
      </c>
      <c r="V32" s="229"/>
      <c r="W32" s="229"/>
      <c r="X32" s="230"/>
      <c r="Y32" s="34"/>
      <c r="Z32" s="228" t="s">
        <v>63</v>
      </c>
      <c r="AA32" s="229"/>
      <c r="AB32" s="229"/>
      <c r="AC32" s="230"/>
      <c r="AD32" s="34"/>
    </row>
    <row r="33" spans="1:30" x14ac:dyDescent="0.3">
      <c r="B33" s="55" t="s">
        <v>64</v>
      </c>
      <c r="F33" s="228" t="s">
        <v>65</v>
      </c>
      <c r="G33" s="229"/>
      <c r="H33" s="229"/>
      <c r="I33" s="230"/>
      <c r="K33" s="228" t="s">
        <v>65</v>
      </c>
      <c r="L33" s="229"/>
      <c r="M33" s="229"/>
      <c r="N33" s="230"/>
      <c r="O33" s="34"/>
      <c r="P33" s="228" t="s">
        <v>66</v>
      </c>
      <c r="Q33" s="229"/>
      <c r="R33" s="229"/>
      <c r="S33" s="230"/>
      <c r="T33" s="34"/>
      <c r="U33" s="228" t="s">
        <v>67</v>
      </c>
      <c r="V33" s="229"/>
      <c r="W33" s="229"/>
      <c r="X33" s="230"/>
      <c r="Y33" s="34"/>
      <c r="Z33" s="228" t="s">
        <v>67</v>
      </c>
      <c r="AA33" s="229"/>
      <c r="AB33" s="229"/>
      <c r="AC33" s="230"/>
      <c r="AD33" s="34"/>
    </row>
    <row r="34" spans="1:30" x14ac:dyDescent="0.3">
      <c r="B34" s="55" t="s">
        <v>68</v>
      </c>
      <c r="F34" s="228" t="s">
        <v>69</v>
      </c>
      <c r="G34" s="229"/>
      <c r="H34" s="229"/>
      <c r="I34" s="230"/>
      <c r="K34" s="228" t="s">
        <v>69</v>
      </c>
      <c r="L34" s="229"/>
      <c r="M34" s="229"/>
      <c r="N34" s="230"/>
      <c r="O34" s="34"/>
      <c r="P34" s="228" t="s">
        <v>70</v>
      </c>
      <c r="Q34" s="229"/>
      <c r="R34" s="229"/>
      <c r="S34" s="230"/>
      <c r="T34" s="34"/>
      <c r="U34" s="228" t="s">
        <v>71</v>
      </c>
      <c r="V34" s="229"/>
      <c r="W34" s="229"/>
      <c r="X34" s="230"/>
      <c r="Y34" s="34"/>
      <c r="Z34" s="228" t="s">
        <v>71</v>
      </c>
      <c r="AA34" s="229"/>
      <c r="AB34" s="229"/>
      <c r="AC34" s="230"/>
      <c r="AD34" s="34"/>
    </row>
    <row r="35" spans="1:30" x14ac:dyDescent="0.3">
      <c r="B35" s="55" t="s">
        <v>72</v>
      </c>
      <c r="F35" s="228" t="s">
        <v>73</v>
      </c>
      <c r="G35" s="229"/>
      <c r="H35" s="229"/>
      <c r="I35" s="230"/>
      <c r="K35" s="228" t="s">
        <v>74</v>
      </c>
      <c r="L35" s="229"/>
      <c r="M35" s="229"/>
      <c r="N35" s="230"/>
      <c r="O35" s="34"/>
      <c r="P35" s="228" t="s">
        <v>74</v>
      </c>
      <c r="Q35" s="229"/>
      <c r="R35" s="229"/>
      <c r="S35" s="230"/>
      <c r="T35" s="34"/>
      <c r="U35" s="228" t="s">
        <v>74</v>
      </c>
      <c r="V35" s="229"/>
      <c r="W35" s="229"/>
      <c r="X35" s="230"/>
      <c r="Y35" s="34"/>
      <c r="Z35" s="228" t="s">
        <v>74</v>
      </c>
      <c r="AA35" s="229"/>
      <c r="AB35" s="229"/>
      <c r="AC35" s="230"/>
      <c r="AD35" s="34"/>
    </row>
    <row r="37" spans="1:30" x14ac:dyDescent="0.3">
      <c r="Z37" s="73"/>
    </row>
    <row r="38" spans="1:30" x14ac:dyDescent="0.3">
      <c r="B38" s="39" t="s">
        <v>198</v>
      </c>
      <c r="I38" s="74"/>
      <c r="L38" s="75"/>
      <c r="Z38" s="73"/>
    </row>
    <row r="39" spans="1:30" x14ac:dyDescent="0.3">
      <c r="B39" s="51"/>
      <c r="I39" s="74"/>
      <c r="L39" s="75"/>
      <c r="Z39" s="73"/>
    </row>
    <row r="40" spans="1:30" x14ac:dyDescent="0.3">
      <c r="B40" s="76" t="s">
        <v>75</v>
      </c>
      <c r="F40" s="77">
        <f>SUM(H7:H10)+SUM(H12:H15)+MAX(H22,M22,R22,W22,AB22)</f>
        <v>1.2</v>
      </c>
      <c r="H40" s="78"/>
      <c r="I40" s="79"/>
      <c r="L40" s="75"/>
      <c r="N40" s="80"/>
      <c r="Z40" s="73"/>
    </row>
    <row r="41" spans="1:30" x14ac:dyDescent="0.3">
      <c r="B41" s="55" t="s">
        <v>211</v>
      </c>
      <c r="F41" s="49">
        <f>'Service Level Credits'!D17</f>
        <v>0</v>
      </c>
      <c r="H41" s="78"/>
      <c r="I41" s="81"/>
      <c r="L41" s="75"/>
      <c r="Z41" s="73"/>
    </row>
    <row r="42" spans="1:30" x14ac:dyDescent="0.3">
      <c r="I42" s="74"/>
      <c r="L42" s="75"/>
      <c r="Z42" s="73"/>
    </row>
    <row r="43" spans="1:30" x14ac:dyDescent="0.3">
      <c r="B43" s="82" t="s">
        <v>76</v>
      </c>
      <c r="F43" s="82"/>
      <c r="Z43" s="73"/>
    </row>
    <row r="44" spans="1:30" s="31" customFormat="1" ht="6" customHeight="1" x14ac:dyDescent="0.3">
      <c r="A44" s="29"/>
      <c r="B44" s="29"/>
      <c r="C44" s="29"/>
      <c r="D44" s="30"/>
      <c r="E44" s="29"/>
      <c r="F44" s="29"/>
      <c r="H44" s="32"/>
      <c r="I44" s="33"/>
      <c r="J44" s="34"/>
      <c r="K44" s="29"/>
      <c r="M44" s="32"/>
      <c r="N44" s="33"/>
    </row>
    <row r="45" spans="1:30" s="31" customFormat="1" ht="27.15" customHeight="1" x14ac:dyDescent="0.3">
      <c r="A45" s="29"/>
      <c r="B45" s="227" t="s">
        <v>180</v>
      </c>
      <c r="C45" s="227"/>
      <c r="D45" s="227"/>
      <c r="E45" s="227"/>
      <c r="F45" s="227"/>
      <c r="G45" s="227"/>
      <c r="H45" s="227"/>
      <c r="I45" s="227"/>
      <c r="J45" s="34"/>
      <c r="K45" s="29"/>
      <c r="M45" s="32"/>
      <c r="N45" s="33"/>
    </row>
    <row r="46" spans="1:30" s="31" customFormat="1" ht="45" customHeight="1" x14ac:dyDescent="0.3">
      <c r="A46" s="29"/>
      <c r="B46" s="227" t="s">
        <v>212</v>
      </c>
      <c r="C46" s="227"/>
      <c r="D46" s="227"/>
      <c r="E46" s="227"/>
      <c r="F46" s="227"/>
      <c r="G46" s="227"/>
      <c r="H46" s="227"/>
      <c r="I46" s="227"/>
      <c r="J46" s="83"/>
      <c r="K46" s="83"/>
      <c r="L46" s="83"/>
      <c r="M46" s="83"/>
      <c r="N46" s="83"/>
      <c r="O46" s="83"/>
      <c r="P46" s="83"/>
      <c r="Q46" s="83"/>
      <c r="R46" s="83"/>
      <c r="S46" s="83"/>
      <c r="T46" s="83"/>
      <c r="U46" s="83"/>
      <c r="V46" s="83"/>
      <c r="W46" s="83"/>
      <c r="X46" s="83"/>
      <c r="Y46" s="83"/>
      <c r="Z46" s="83"/>
      <c r="AA46" s="83"/>
      <c r="AB46" s="83"/>
      <c r="AC46" s="83"/>
    </row>
    <row r="47" spans="1:30" s="31" customFormat="1" ht="28.35" customHeight="1" x14ac:dyDescent="0.3">
      <c r="A47" s="29"/>
      <c r="B47" s="227" t="s">
        <v>213</v>
      </c>
      <c r="C47" s="227"/>
      <c r="D47" s="227"/>
      <c r="E47" s="227"/>
      <c r="F47" s="227"/>
      <c r="G47" s="227"/>
      <c r="H47" s="227"/>
      <c r="I47" s="227"/>
      <c r="J47" s="34"/>
      <c r="K47" s="29"/>
      <c r="M47" s="32"/>
      <c r="N47" s="33"/>
    </row>
    <row r="48" spans="1:30" s="31" customFormat="1" ht="25.95" customHeight="1" x14ac:dyDescent="0.3">
      <c r="A48" s="29"/>
      <c r="B48" s="227" t="s">
        <v>214</v>
      </c>
      <c r="C48" s="227"/>
      <c r="D48" s="227"/>
      <c r="E48" s="227"/>
      <c r="F48" s="227"/>
      <c r="G48" s="227"/>
      <c r="H48" s="227"/>
      <c r="I48" s="227"/>
      <c r="J48" s="34"/>
      <c r="K48" s="29"/>
      <c r="M48" s="32"/>
      <c r="N48" s="33"/>
    </row>
  </sheetData>
  <sheetProtection algorithmName="SHA-512" hashValue="trQGibbVjDMj3uzor2x2Bc+vk0D7BwMM5+Q6D9Oyk+7CXL5Yhc7SOOzdDb/2Jvt4KaW7ZtXgQXeK3nTnyZ7AMg==" saltValue="4p5sQxGcZXrz5XgCqe4O9w==" spinCount="100000" sheet="1" objects="1" scenarios="1"/>
  <mergeCells count="49">
    <mergeCell ref="U33:X33"/>
    <mergeCell ref="U34:X34"/>
    <mergeCell ref="U35:X35"/>
    <mergeCell ref="Z33:AC33"/>
    <mergeCell ref="Z34:AC34"/>
    <mergeCell ref="Z35:AC35"/>
    <mergeCell ref="P35:S35"/>
    <mergeCell ref="F33:I33"/>
    <mergeCell ref="F34:I34"/>
    <mergeCell ref="F35:I35"/>
    <mergeCell ref="K33:N33"/>
    <mergeCell ref="K34:N34"/>
    <mergeCell ref="K35:N35"/>
    <mergeCell ref="F3:N3"/>
    <mergeCell ref="P18:S18"/>
    <mergeCell ref="U18:X18"/>
    <mergeCell ref="Z18:AC18"/>
    <mergeCell ref="F30:I30"/>
    <mergeCell ref="P30:S30"/>
    <mergeCell ref="F25:I25"/>
    <mergeCell ref="K25:N25"/>
    <mergeCell ref="P25:S25"/>
    <mergeCell ref="U25:X25"/>
    <mergeCell ref="Z25:AC25"/>
    <mergeCell ref="F24:I24"/>
    <mergeCell ref="K24:N24"/>
    <mergeCell ref="P24:S24"/>
    <mergeCell ref="U24:X24"/>
    <mergeCell ref="Z24:AC24"/>
    <mergeCell ref="K30:N30"/>
    <mergeCell ref="K31:N31"/>
    <mergeCell ref="K32:N32"/>
    <mergeCell ref="P33:S33"/>
    <mergeCell ref="P34:S34"/>
    <mergeCell ref="P32:S32"/>
    <mergeCell ref="P31:S31"/>
    <mergeCell ref="U30:X30"/>
    <mergeCell ref="U31:X31"/>
    <mergeCell ref="U32:X32"/>
    <mergeCell ref="Z30:AC30"/>
    <mergeCell ref="Z31:AC31"/>
    <mergeCell ref="Z32:AC32"/>
    <mergeCell ref="F26:I26"/>
    <mergeCell ref="B45:I45"/>
    <mergeCell ref="B46:I46"/>
    <mergeCell ref="B47:I47"/>
    <mergeCell ref="B48:I48"/>
    <mergeCell ref="F31:I31"/>
    <mergeCell ref="F32:I32"/>
  </mergeCells>
  <phoneticPr fontId="18" type="noConversion"/>
  <pageMargins left="0.70866141732283472" right="0.70866141732283472" top="0.86614173228346458" bottom="0.74803149606299213" header="0.31496062992125984" footer="0.31496062992125984"/>
  <pageSetup paperSize="9" scale="90" fitToHeight="0" pageOrder="overThenDown" orientation="landscape" r:id="rId1"/>
  <headerFooter scaleWithDoc="0">
    <oddHeader>&amp;L&amp;G&amp;C&amp;"Arial,Standard"Ausschreibung
TZB-EC-2025&amp;R&amp;"Arial,Standard"Beschaffung
Vergabe
01-04</oddHeader>
    <oddFooter>&amp;L&amp;"Arial,Standard"&amp;10© BARMER&amp;C&amp;"Arial,Standard"Seite &amp;P von &amp;N&amp;R&amp;"Arial,Standard"&amp;10Version 1.0</oddFooter>
  </headerFooter>
  <rowBreaks count="1" manualBreakCount="1">
    <brk id="27" max="28" man="1"/>
  </rowBreaks>
  <colBreaks count="2" manualBreakCount="2">
    <brk id="10" max="47" man="1"/>
    <brk id="20" max="47"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outlinePr summaryBelow="0" summaryRight="0"/>
  </sheetPr>
  <dimension ref="A1:M43"/>
  <sheetViews>
    <sheetView topLeftCell="A4" zoomScaleNormal="100" zoomScalePageLayoutView="60" workbookViewId="0"/>
  </sheetViews>
  <sheetFormatPr baseColWidth="10" defaultColWidth="10.6640625" defaultRowHeight="13.8" x14ac:dyDescent="0.3"/>
  <cols>
    <col min="1" max="1" width="3.6640625" style="90" customWidth="1"/>
    <col min="2" max="5" width="15.33203125" style="85" customWidth="1"/>
    <col min="6" max="6" width="15" style="85" bestFit="1" customWidth="1"/>
    <col min="7" max="7" width="48.44140625" style="86" bestFit="1" customWidth="1"/>
    <col min="8" max="8" width="28.109375" style="86" bestFit="1" customWidth="1"/>
    <col min="9" max="9" width="47.77734375" style="86" customWidth="1"/>
    <col min="10" max="10" width="29" style="87" customWidth="1"/>
    <col min="11" max="12" width="25.77734375" style="88" customWidth="1"/>
    <col min="13" max="13" width="25.77734375" style="89" customWidth="1"/>
    <col min="14" max="16384" width="10.6640625" style="90"/>
  </cols>
  <sheetData>
    <row r="1" spans="1:13" x14ac:dyDescent="0.3">
      <c r="A1" s="84"/>
    </row>
    <row r="2" spans="1:13" x14ac:dyDescent="0.3">
      <c r="B2" s="91" t="s">
        <v>215</v>
      </c>
      <c r="C2" s="91"/>
      <c r="D2" s="91"/>
      <c r="E2" s="91"/>
      <c r="J2" s="92"/>
    </row>
    <row r="3" spans="1:13" s="94" customFormat="1" x14ac:dyDescent="0.3">
      <c r="A3" s="29"/>
      <c r="B3" s="93"/>
      <c r="C3" s="37"/>
      <c r="D3" s="36"/>
      <c r="E3" s="29"/>
      <c r="F3" s="31"/>
      <c r="G3" s="32"/>
      <c r="H3" s="32"/>
      <c r="I3" s="33"/>
      <c r="J3" s="52"/>
      <c r="K3" s="88"/>
      <c r="L3" s="88"/>
      <c r="M3" s="31"/>
    </row>
    <row r="4" spans="1:13" s="95" customFormat="1" x14ac:dyDescent="0.3">
      <c r="B4" s="96" t="s">
        <v>77</v>
      </c>
      <c r="C4" s="96"/>
      <c r="D4" s="96"/>
      <c r="E4" s="96"/>
      <c r="F4" s="96" t="s">
        <v>0</v>
      </c>
      <c r="G4" s="96"/>
      <c r="H4" s="96"/>
      <c r="I4" s="96" t="s">
        <v>78</v>
      </c>
      <c r="J4" s="97"/>
      <c r="K4" s="241" t="s">
        <v>79</v>
      </c>
      <c r="L4" s="242"/>
      <c r="M4" s="243"/>
    </row>
    <row r="5" spans="1:13" s="95" customFormat="1" ht="27.6" x14ac:dyDescent="0.3">
      <c r="B5" s="98" t="s">
        <v>216</v>
      </c>
      <c r="C5" s="98" t="s">
        <v>217</v>
      </c>
      <c r="D5" s="98" t="s">
        <v>218</v>
      </c>
      <c r="E5" s="98" t="s">
        <v>219</v>
      </c>
      <c r="F5" s="98" t="s">
        <v>80</v>
      </c>
      <c r="G5" s="98" t="s">
        <v>81</v>
      </c>
      <c r="H5" s="98" t="s">
        <v>82</v>
      </c>
      <c r="I5" s="98" t="s">
        <v>12</v>
      </c>
      <c r="J5" s="44" t="s">
        <v>13</v>
      </c>
      <c r="K5" s="45" t="s">
        <v>83</v>
      </c>
      <c r="L5" s="45" t="s">
        <v>84</v>
      </c>
      <c r="M5" s="46" t="s">
        <v>15</v>
      </c>
    </row>
    <row r="6" spans="1:13" x14ac:dyDescent="0.3">
      <c r="B6" s="99" t="s">
        <v>85</v>
      </c>
      <c r="C6" s="99" t="s">
        <v>85</v>
      </c>
      <c r="D6" s="99" t="s">
        <v>85</v>
      </c>
      <c r="E6" s="99" t="s">
        <v>85</v>
      </c>
      <c r="F6" s="100" t="s">
        <v>86</v>
      </c>
      <c r="G6" s="101" t="s">
        <v>41</v>
      </c>
      <c r="H6" s="101" t="s">
        <v>100</v>
      </c>
      <c r="I6" s="102" t="s">
        <v>98</v>
      </c>
      <c r="J6" s="103" t="s">
        <v>87</v>
      </c>
      <c r="K6" s="103" t="s">
        <v>87</v>
      </c>
      <c r="L6" s="103" t="s">
        <v>87</v>
      </c>
      <c r="M6" s="103" t="s">
        <v>87</v>
      </c>
    </row>
    <row r="7" spans="1:13" ht="49.05" customHeight="1" x14ac:dyDescent="0.3">
      <c r="B7" s="99" t="s">
        <v>85</v>
      </c>
      <c r="C7" s="99" t="s">
        <v>85</v>
      </c>
      <c r="D7" s="99" t="s">
        <v>85</v>
      </c>
      <c r="E7" s="99" t="s">
        <v>85</v>
      </c>
      <c r="F7" s="100" t="s">
        <v>88</v>
      </c>
      <c r="G7" s="101" t="s">
        <v>127</v>
      </c>
      <c r="H7" s="101" t="s">
        <v>100</v>
      </c>
      <c r="I7" s="102" t="s">
        <v>128</v>
      </c>
      <c r="J7" s="104">
        <v>0.95</v>
      </c>
      <c r="K7" s="105" t="s">
        <v>258</v>
      </c>
      <c r="L7" s="105">
        <v>0.2</v>
      </c>
      <c r="M7" s="106">
        <v>2.4E-2</v>
      </c>
    </row>
    <row r="8" spans="1:13" x14ac:dyDescent="0.3">
      <c r="B8" s="99" t="s">
        <v>85</v>
      </c>
      <c r="C8" s="107" t="s">
        <v>85</v>
      </c>
      <c r="D8" s="107" t="s">
        <v>85</v>
      </c>
      <c r="E8" s="107" t="s">
        <v>85</v>
      </c>
      <c r="F8" s="100" t="s">
        <v>17</v>
      </c>
      <c r="G8" s="101" t="s">
        <v>132</v>
      </c>
      <c r="H8" s="101" t="s">
        <v>100</v>
      </c>
      <c r="I8" s="102" t="s">
        <v>18</v>
      </c>
      <c r="J8" s="104">
        <v>0.99</v>
      </c>
      <c r="K8" s="103" t="s">
        <v>87</v>
      </c>
      <c r="L8" s="103" t="s">
        <v>87</v>
      </c>
      <c r="M8" s="103" t="s">
        <v>87</v>
      </c>
    </row>
    <row r="9" spans="1:13" x14ac:dyDescent="0.3">
      <c r="B9" s="99" t="s">
        <v>85</v>
      </c>
      <c r="C9" s="107" t="s">
        <v>85</v>
      </c>
      <c r="D9" s="107" t="s">
        <v>85</v>
      </c>
      <c r="E9" s="107" t="s">
        <v>85</v>
      </c>
      <c r="F9" s="100" t="s">
        <v>19</v>
      </c>
      <c r="G9" s="101" t="s">
        <v>135</v>
      </c>
      <c r="H9" s="101" t="s">
        <v>100</v>
      </c>
      <c r="I9" s="102" t="s">
        <v>20</v>
      </c>
      <c r="J9" s="104">
        <v>0.99</v>
      </c>
      <c r="K9" s="103" t="s">
        <v>87</v>
      </c>
      <c r="L9" s="103" t="s">
        <v>87</v>
      </c>
      <c r="M9" s="103" t="s">
        <v>87</v>
      </c>
    </row>
    <row r="10" spans="1:13" x14ac:dyDescent="0.3">
      <c r="B10" s="99" t="s">
        <v>85</v>
      </c>
      <c r="C10" s="107" t="s">
        <v>85</v>
      </c>
      <c r="D10" s="107" t="s">
        <v>85</v>
      </c>
      <c r="E10" s="107" t="s">
        <v>85</v>
      </c>
      <c r="F10" s="100" t="s">
        <v>21</v>
      </c>
      <c r="G10" s="101" t="s">
        <v>136</v>
      </c>
      <c r="H10" s="101" t="s">
        <v>100</v>
      </c>
      <c r="I10" s="102" t="s">
        <v>22</v>
      </c>
      <c r="J10" s="104">
        <v>0.95</v>
      </c>
      <c r="K10" s="103" t="s">
        <v>87</v>
      </c>
      <c r="L10" s="103" t="s">
        <v>87</v>
      </c>
      <c r="M10" s="103" t="s">
        <v>87</v>
      </c>
    </row>
    <row r="11" spans="1:13" x14ac:dyDescent="0.3">
      <c r="B11" s="99" t="s">
        <v>85</v>
      </c>
      <c r="C11" s="107" t="s">
        <v>85</v>
      </c>
      <c r="D11" s="107" t="s">
        <v>85</v>
      </c>
      <c r="E11" s="107" t="s">
        <v>85</v>
      </c>
      <c r="F11" s="100" t="s">
        <v>23</v>
      </c>
      <c r="G11" s="101" t="s">
        <v>137</v>
      </c>
      <c r="H11" s="101" t="s">
        <v>100</v>
      </c>
      <c r="I11" s="102" t="s">
        <v>24</v>
      </c>
      <c r="J11" s="104">
        <v>0.95</v>
      </c>
      <c r="K11" s="103" t="s">
        <v>87</v>
      </c>
      <c r="L11" s="103" t="s">
        <v>87</v>
      </c>
      <c r="M11" s="103" t="s">
        <v>87</v>
      </c>
    </row>
    <row r="12" spans="1:13" x14ac:dyDescent="0.3">
      <c r="B12" s="99" t="s">
        <v>85</v>
      </c>
      <c r="C12" s="107" t="s">
        <v>85</v>
      </c>
      <c r="D12" s="107" t="s">
        <v>85</v>
      </c>
      <c r="E12" s="107" t="s">
        <v>85</v>
      </c>
      <c r="F12" s="100" t="s">
        <v>25</v>
      </c>
      <c r="G12" s="101" t="s">
        <v>139</v>
      </c>
      <c r="H12" s="101" t="s">
        <v>100</v>
      </c>
      <c r="I12" s="102" t="s">
        <v>26</v>
      </c>
      <c r="J12" s="104">
        <v>0.99</v>
      </c>
      <c r="K12" s="103" t="s">
        <v>87</v>
      </c>
      <c r="L12" s="103" t="s">
        <v>87</v>
      </c>
      <c r="M12" s="103" t="s">
        <v>87</v>
      </c>
    </row>
    <row r="13" spans="1:13" x14ac:dyDescent="0.3">
      <c r="B13" s="99" t="s">
        <v>85</v>
      </c>
      <c r="C13" s="107" t="s">
        <v>85</v>
      </c>
      <c r="D13" s="107" t="s">
        <v>85</v>
      </c>
      <c r="E13" s="107" t="s">
        <v>85</v>
      </c>
      <c r="F13" s="100" t="s">
        <v>27</v>
      </c>
      <c r="G13" s="101" t="s">
        <v>141</v>
      </c>
      <c r="H13" s="101" t="s">
        <v>100</v>
      </c>
      <c r="I13" s="102" t="s">
        <v>28</v>
      </c>
      <c r="J13" s="104">
        <v>0.99</v>
      </c>
      <c r="K13" s="103" t="s">
        <v>87</v>
      </c>
      <c r="L13" s="103" t="s">
        <v>87</v>
      </c>
      <c r="M13" s="103" t="s">
        <v>87</v>
      </c>
    </row>
    <row r="14" spans="1:13" x14ac:dyDescent="0.3">
      <c r="B14" s="99" t="s">
        <v>85</v>
      </c>
      <c r="C14" s="107" t="s">
        <v>85</v>
      </c>
      <c r="D14" s="107" t="s">
        <v>85</v>
      </c>
      <c r="E14" s="107" t="s">
        <v>85</v>
      </c>
      <c r="F14" s="100" t="s">
        <v>30</v>
      </c>
      <c r="G14" s="101" t="s">
        <v>29</v>
      </c>
      <c r="H14" s="101" t="s">
        <v>100</v>
      </c>
      <c r="I14" s="102" t="s">
        <v>31</v>
      </c>
      <c r="J14" s="104">
        <v>0.95</v>
      </c>
      <c r="K14" s="103" t="s">
        <v>87</v>
      </c>
      <c r="L14" s="103" t="s">
        <v>87</v>
      </c>
      <c r="M14" s="103" t="s">
        <v>87</v>
      </c>
    </row>
    <row r="15" spans="1:13" x14ac:dyDescent="0.3">
      <c r="B15" s="99" t="s">
        <v>85</v>
      </c>
      <c r="C15" s="107" t="s">
        <v>85</v>
      </c>
      <c r="D15" s="107" t="s">
        <v>85</v>
      </c>
      <c r="E15" s="107" t="s">
        <v>85</v>
      </c>
      <c r="F15" s="100" t="s">
        <v>33</v>
      </c>
      <c r="G15" s="101" t="s">
        <v>32</v>
      </c>
      <c r="H15" s="101" t="s">
        <v>100</v>
      </c>
      <c r="I15" s="102" t="s">
        <v>34</v>
      </c>
      <c r="J15" s="104">
        <v>0.95</v>
      </c>
      <c r="K15" s="103" t="s">
        <v>87</v>
      </c>
      <c r="L15" s="103" t="s">
        <v>87</v>
      </c>
      <c r="M15" s="103" t="s">
        <v>87</v>
      </c>
    </row>
    <row r="16" spans="1:13" x14ac:dyDescent="0.3">
      <c r="B16" s="99" t="s">
        <v>85</v>
      </c>
      <c r="C16" s="99" t="s">
        <v>85</v>
      </c>
      <c r="D16" s="99" t="s">
        <v>85</v>
      </c>
      <c r="E16" s="99" t="s">
        <v>85</v>
      </c>
      <c r="F16" s="100" t="s">
        <v>89</v>
      </c>
      <c r="G16" s="101" t="s">
        <v>145</v>
      </c>
      <c r="H16" s="101" t="s">
        <v>100</v>
      </c>
      <c r="I16" s="102" t="s">
        <v>146</v>
      </c>
      <c r="J16" s="104" t="s">
        <v>148</v>
      </c>
      <c r="K16" s="105" t="s">
        <v>258</v>
      </c>
      <c r="L16" s="108">
        <v>0.15</v>
      </c>
      <c r="M16" s="106">
        <v>1.7999999999999999E-2</v>
      </c>
    </row>
    <row r="17" spans="2:13" x14ac:dyDescent="0.3">
      <c r="B17" s="99" t="s">
        <v>85</v>
      </c>
      <c r="C17" s="99" t="s">
        <v>85</v>
      </c>
      <c r="D17" s="99" t="s">
        <v>85</v>
      </c>
      <c r="E17" s="99" t="s">
        <v>85</v>
      </c>
      <c r="F17" s="100" t="s">
        <v>90</v>
      </c>
      <c r="G17" s="101" t="s">
        <v>150</v>
      </c>
      <c r="H17" s="101" t="s">
        <v>100</v>
      </c>
      <c r="I17" s="102" t="s">
        <v>98</v>
      </c>
      <c r="J17" s="104">
        <v>0.98</v>
      </c>
      <c r="K17" s="105" t="s">
        <v>258</v>
      </c>
      <c r="L17" s="105">
        <v>0.15</v>
      </c>
      <c r="M17" s="106">
        <v>1.7999999999999999E-2</v>
      </c>
    </row>
    <row r="18" spans="2:13" x14ac:dyDescent="0.3">
      <c r="B18" s="99" t="s">
        <v>85</v>
      </c>
      <c r="C18" s="99" t="s">
        <v>85</v>
      </c>
      <c r="D18" s="99" t="s">
        <v>85</v>
      </c>
      <c r="E18" s="99" t="s">
        <v>85</v>
      </c>
      <c r="F18" s="100" t="s">
        <v>91</v>
      </c>
      <c r="G18" s="101" t="s">
        <v>153</v>
      </c>
      <c r="H18" s="101" t="s">
        <v>100</v>
      </c>
      <c r="I18" s="102" t="s">
        <v>98</v>
      </c>
      <c r="J18" s="104">
        <v>0.99</v>
      </c>
      <c r="K18" s="105" t="s">
        <v>258</v>
      </c>
      <c r="L18" s="105">
        <v>0.15</v>
      </c>
      <c r="M18" s="106">
        <v>1.7999999999999999E-2</v>
      </c>
    </row>
    <row r="19" spans="2:13" x14ac:dyDescent="0.3">
      <c r="B19" s="99" t="s">
        <v>85</v>
      </c>
      <c r="C19" s="99" t="s">
        <v>85</v>
      </c>
      <c r="D19" s="99" t="s">
        <v>85</v>
      </c>
      <c r="E19" s="99" t="s">
        <v>85</v>
      </c>
      <c r="F19" s="100" t="s">
        <v>92</v>
      </c>
      <c r="G19" s="101" t="s">
        <v>155</v>
      </c>
      <c r="H19" s="101" t="s">
        <v>100</v>
      </c>
      <c r="I19" s="102" t="s">
        <v>98</v>
      </c>
      <c r="J19" s="104">
        <v>0.95</v>
      </c>
      <c r="K19" s="105" t="s">
        <v>258</v>
      </c>
      <c r="L19" s="105">
        <v>0.15</v>
      </c>
      <c r="M19" s="106">
        <v>1.7999999999999999E-2</v>
      </c>
    </row>
    <row r="20" spans="2:13" ht="55.2" x14ac:dyDescent="0.3">
      <c r="B20" s="99"/>
      <c r="C20" s="99" t="s">
        <v>85</v>
      </c>
      <c r="D20" s="99" t="s">
        <v>85</v>
      </c>
      <c r="E20" s="99" t="s">
        <v>85</v>
      </c>
      <c r="F20" s="100" t="s">
        <v>93</v>
      </c>
      <c r="G20" s="101" t="s">
        <v>157</v>
      </c>
      <c r="H20" s="101" t="s">
        <v>100</v>
      </c>
      <c r="I20" s="102" t="s">
        <v>159</v>
      </c>
      <c r="J20" s="104">
        <v>1</v>
      </c>
      <c r="K20" s="105" t="s">
        <v>258</v>
      </c>
      <c r="L20" s="108">
        <v>0.15</v>
      </c>
      <c r="M20" s="106">
        <v>1.7999999999999999E-2</v>
      </c>
    </row>
    <row r="21" spans="2:13" ht="69" x14ac:dyDescent="0.3">
      <c r="B21" s="99" t="s">
        <v>85</v>
      </c>
      <c r="C21" s="99" t="s">
        <v>85</v>
      </c>
      <c r="D21" s="99" t="s">
        <v>85</v>
      </c>
      <c r="E21" s="99" t="s">
        <v>85</v>
      </c>
      <c r="F21" s="100" t="s">
        <v>94</v>
      </c>
      <c r="G21" s="101" t="s">
        <v>161</v>
      </c>
      <c r="H21" s="101" t="s">
        <v>100</v>
      </c>
      <c r="I21" s="102" t="s">
        <v>162</v>
      </c>
      <c r="J21" s="104">
        <v>0.98</v>
      </c>
      <c r="K21" s="105" t="s">
        <v>258</v>
      </c>
      <c r="L21" s="108">
        <v>0.15</v>
      </c>
      <c r="M21" s="106">
        <v>1.7999999999999999E-2</v>
      </c>
    </row>
    <row r="22" spans="2:13" ht="55.2" x14ac:dyDescent="0.3">
      <c r="B22" s="99" t="s">
        <v>85</v>
      </c>
      <c r="C22" s="99" t="s">
        <v>85</v>
      </c>
      <c r="D22" s="99" t="s">
        <v>85</v>
      </c>
      <c r="E22" s="99" t="s">
        <v>85</v>
      </c>
      <c r="F22" s="100" t="s">
        <v>95</v>
      </c>
      <c r="G22" s="101" t="s">
        <v>163</v>
      </c>
      <c r="H22" s="101" t="s">
        <v>100</v>
      </c>
      <c r="I22" s="102" t="s">
        <v>98</v>
      </c>
      <c r="J22" s="109" t="s">
        <v>166</v>
      </c>
      <c r="K22" s="105" t="s">
        <v>258</v>
      </c>
      <c r="L22" s="108">
        <v>0.2</v>
      </c>
      <c r="M22" s="106">
        <v>2.4E-2</v>
      </c>
    </row>
    <row r="23" spans="2:13" x14ac:dyDescent="0.3">
      <c r="B23" s="110"/>
      <c r="C23" s="111"/>
      <c r="D23" s="111"/>
      <c r="E23" s="111"/>
      <c r="F23" s="86"/>
    </row>
    <row r="24" spans="2:13" ht="13.8" customHeight="1" x14ac:dyDescent="0.3">
      <c r="B24" s="110"/>
      <c r="C24" s="111"/>
      <c r="D24" s="111"/>
      <c r="E24" s="111"/>
      <c r="F24" s="86"/>
      <c r="H24" s="245" t="s">
        <v>257</v>
      </c>
      <c r="I24" s="245"/>
      <c r="J24" s="246"/>
      <c r="K24" s="112">
        <v>1.3</v>
      </c>
      <c r="M24" s="113"/>
    </row>
    <row r="25" spans="2:13" x14ac:dyDescent="0.3">
      <c r="B25" s="82" t="s">
        <v>76</v>
      </c>
      <c r="C25" s="111"/>
      <c r="D25" s="111"/>
      <c r="E25" s="111"/>
      <c r="F25" s="86"/>
    </row>
    <row r="26" spans="2:13" ht="6.45" customHeight="1" x14ac:dyDescent="0.3">
      <c r="B26" s="244" t="s">
        <v>220</v>
      </c>
      <c r="C26" s="244"/>
      <c r="D26" s="244"/>
      <c r="E26" s="244"/>
      <c r="F26" s="244"/>
      <c r="G26" s="244"/>
      <c r="H26" s="244"/>
      <c r="I26" s="244"/>
      <c r="J26" s="244"/>
      <c r="K26" s="244"/>
    </row>
    <row r="27" spans="2:13" ht="38.549999999999997" customHeight="1" x14ac:dyDescent="0.3">
      <c r="B27" s="244"/>
      <c r="C27" s="244"/>
      <c r="D27" s="244"/>
      <c r="E27" s="244"/>
      <c r="F27" s="244"/>
      <c r="G27" s="244"/>
      <c r="H27" s="244"/>
      <c r="I27" s="244"/>
      <c r="J27" s="244"/>
      <c r="K27" s="244"/>
      <c r="L27" s="114"/>
      <c r="M27" s="114"/>
    </row>
    <row r="28" spans="2:13" ht="30.45" customHeight="1" x14ac:dyDescent="0.3">
      <c r="B28" s="227" t="s">
        <v>221</v>
      </c>
      <c r="C28" s="227"/>
      <c r="D28" s="227"/>
      <c r="E28" s="227"/>
      <c r="F28" s="227"/>
      <c r="G28" s="227"/>
      <c r="H28" s="227"/>
      <c r="I28" s="227"/>
      <c r="J28" s="227"/>
      <c r="K28" s="227"/>
      <c r="L28" s="83"/>
      <c r="M28" s="83"/>
    </row>
    <row r="29" spans="2:13" ht="16.95" customHeight="1" x14ac:dyDescent="0.3">
      <c r="B29" s="29" t="s">
        <v>222</v>
      </c>
      <c r="C29" s="111"/>
      <c r="D29" s="111"/>
      <c r="E29" s="111"/>
      <c r="F29" s="86"/>
    </row>
    <row r="30" spans="2:13" ht="16.95" customHeight="1" x14ac:dyDescent="0.3">
      <c r="B30" s="29" t="s">
        <v>223</v>
      </c>
      <c r="C30" s="111"/>
      <c r="D30" s="111"/>
      <c r="E30" s="111"/>
      <c r="F30" s="86"/>
    </row>
    <row r="31" spans="2:13" ht="16.95" customHeight="1" x14ac:dyDescent="0.3">
      <c r="B31" s="29" t="s">
        <v>224</v>
      </c>
      <c r="C31" s="111"/>
      <c r="D31" s="111"/>
      <c r="E31" s="111"/>
      <c r="F31" s="86"/>
    </row>
    <row r="32" spans="2:13" ht="16.95" customHeight="1" x14ac:dyDescent="0.3">
      <c r="B32" s="29" t="s">
        <v>225</v>
      </c>
      <c r="C32" s="111"/>
      <c r="D32" s="111"/>
      <c r="E32" s="111"/>
      <c r="F32" s="86"/>
    </row>
    <row r="33" spans="1:13" ht="7.95" customHeight="1" x14ac:dyDescent="0.3">
      <c r="B33" s="29"/>
      <c r="C33" s="111"/>
      <c r="D33" s="111"/>
      <c r="E33" s="111"/>
      <c r="F33" s="86"/>
    </row>
    <row r="34" spans="1:13" x14ac:dyDescent="0.3">
      <c r="B34" s="29"/>
      <c r="C34" s="111"/>
      <c r="D34" s="111"/>
      <c r="E34" s="111"/>
      <c r="F34" s="86"/>
    </row>
    <row r="35" spans="1:13" x14ac:dyDescent="0.3">
      <c r="A35" s="86"/>
      <c r="B35" s="86"/>
      <c r="C35" s="86"/>
      <c r="D35" s="86"/>
      <c r="E35" s="86"/>
      <c r="F35" s="86"/>
    </row>
    <row r="36" spans="1:13" x14ac:dyDescent="0.3">
      <c r="A36" s="86"/>
      <c r="B36" s="86"/>
      <c r="C36" s="86"/>
      <c r="D36" s="86"/>
      <c r="E36" s="86"/>
      <c r="F36" s="86"/>
    </row>
    <row r="37" spans="1:13" x14ac:dyDescent="0.3">
      <c r="A37" s="86"/>
      <c r="B37" s="86"/>
      <c r="C37" s="86"/>
      <c r="D37" s="86"/>
      <c r="E37" s="86"/>
      <c r="F37" s="86"/>
    </row>
    <row r="41" spans="1:13" s="86" customFormat="1" x14ac:dyDescent="0.3">
      <c r="A41" s="90"/>
      <c r="B41" s="85"/>
      <c r="C41" s="85"/>
      <c r="D41" s="85"/>
      <c r="E41" s="85"/>
      <c r="F41" s="85"/>
      <c r="J41" s="87"/>
      <c r="K41" s="88"/>
      <c r="L41" s="88"/>
      <c r="M41" s="89"/>
    </row>
    <row r="42" spans="1:13" s="86" customFormat="1" x14ac:dyDescent="0.3">
      <c r="A42" s="90"/>
      <c r="B42" s="85"/>
      <c r="C42" s="85"/>
      <c r="D42" s="85"/>
      <c r="E42" s="85"/>
      <c r="F42" s="85"/>
      <c r="J42" s="87"/>
      <c r="K42" s="88"/>
      <c r="L42" s="88"/>
      <c r="M42" s="89"/>
    </row>
    <row r="43" spans="1:13" s="86" customFormat="1" x14ac:dyDescent="0.3">
      <c r="A43" s="90"/>
      <c r="B43" s="85"/>
      <c r="C43" s="85"/>
      <c r="D43" s="85"/>
      <c r="E43" s="85"/>
      <c r="F43" s="85"/>
      <c r="J43" s="87"/>
      <c r="K43" s="88"/>
      <c r="L43" s="88"/>
      <c r="M43" s="89"/>
    </row>
  </sheetData>
  <sheetProtection algorithmName="SHA-512" hashValue="6+WqMV4P7H7uFfZz6B0LY0HQnxzKQtAOYA/7F6xehp5vvuEc06MklrfKfcLlOz1fEzRPnRyyvcjnUx6lxLeCpQ==" saltValue="8bXbzrnl2AEWDtM/Eh0+fQ==" spinCount="100000" sheet="1" objects="1" scenarios="1"/>
  <mergeCells count="4">
    <mergeCell ref="K4:M4"/>
    <mergeCell ref="B26:K27"/>
    <mergeCell ref="B28:K28"/>
    <mergeCell ref="H24:J24"/>
  </mergeCells>
  <phoneticPr fontId="18" type="noConversion"/>
  <conditionalFormatting sqref="F29:F1048576 F1:F25">
    <cfRule type="duplicateValues" dxfId="1" priority="7"/>
  </conditionalFormatting>
  <conditionalFormatting sqref="K7 K16:K22">
    <cfRule type="expression" dxfId="0" priority="1" stopIfTrue="1">
      <formula>"if e8='key',then"</formula>
    </cfRule>
  </conditionalFormatting>
  <pageMargins left="0.47244094488188981" right="0.31496062992125984" top="0.86614173228346458" bottom="0.62992125984251968" header="0.31496062992125984" footer="0.31496062992125984"/>
  <pageSetup paperSize="9" scale="95" fitToHeight="0" pageOrder="overThenDown" orientation="landscape" r:id="rId1"/>
  <headerFooter scaleWithDoc="0">
    <oddHeader>&amp;L&amp;G&amp;C&amp;"Arial,Standard"Ausschreibung
TZB-EC-2025&amp;R&amp;"Arial,Standard"Beschaffung
Vergabe
01-04</oddHeader>
    <oddFooter>&amp;L&amp;"Arial,Standard"&amp;10© BARMER&amp;CSeite &amp;P von &amp;N&amp;R&amp;"Arial,Standard"&amp;10Version 1.0</oddFooter>
  </headerFooter>
  <rowBreaks count="1" manualBreakCount="1">
    <brk id="22" max="16" man="1"/>
  </rowBreaks>
  <colBreaks count="2" manualBreakCount="2">
    <brk id="7" max="32" man="1"/>
    <brk id="11" max="32"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3"/>
  </sheetPr>
  <dimension ref="B2:K367"/>
  <sheetViews>
    <sheetView topLeftCell="A355" zoomScale="102" zoomScaleNormal="102" zoomScaleSheetLayoutView="100" zoomScalePageLayoutView="76" workbookViewId="0">
      <selection activeCell="D13" sqref="D13"/>
    </sheetView>
  </sheetViews>
  <sheetFormatPr baseColWidth="10" defaultColWidth="8.6640625" defaultRowHeight="13.8" outlineLevelRow="1" x14ac:dyDescent="0.3"/>
  <cols>
    <col min="1" max="1" width="3.6640625" style="116" customWidth="1"/>
    <col min="2" max="2" width="28.6640625" style="148" customWidth="1"/>
    <col min="3" max="3" width="1.33203125" style="117" customWidth="1"/>
    <col min="4" max="4" width="70.6640625" style="116" customWidth="1"/>
    <col min="5" max="5" width="1.33203125" style="116" customWidth="1"/>
    <col min="6" max="6" width="3.6640625" style="116" customWidth="1"/>
    <col min="7" max="7" width="3.44140625" style="117" customWidth="1"/>
    <col min="8" max="8" width="43.6640625" style="117" customWidth="1"/>
    <col min="9" max="9" width="8.6640625" style="116"/>
    <col min="10" max="11" width="8.6640625" style="116" customWidth="1"/>
    <col min="12" max="16384" width="8.6640625" style="116"/>
  </cols>
  <sheetData>
    <row r="2" spans="2:8" x14ac:dyDescent="0.3">
      <c r="B2" s="115" t="s">
        <v>253</v>
      </c>
      <c r="C2" s="116"/>
    </row>
    <row r="3" spans="2:8" x14ac:dyDescent="0.3">
      <c r="B3" s="115"/>
      <c r="C3" s="116"/>
    </row>
    <row r="4" spans="2:8" s="120" customFormat="1" x14ac:dyDescent="0.3">
      <c r="B4" s="118" t="s">
        <v>226</v>
      </c>
      <c r="C4" s="119"/>
      <c r="G4" s="119"/>
      <c r="H4" s="119"/>
    </row>
    <row r="5" spans="2:8" s="127" customFormat="1" x14ac:dyDescent="0.25">
      <c r="B5" s="121" t="str">
        <f>D7</f>
        <v>SL.SO.1</v>
      </c>
      <c r="C5" s="122"/>
      <c r="D5" s="123" t="str">
        <f>D8</f>
        <v>Service Verfügbarkeit</v>
      </c>
      <c r="E5" s="124"/>
      <c r="F5" s="125"/>
      <c r="G5" s="126"/>
      <c r="H5" s="126"/>
    </row>
    <row r="6" spans="2:8" ht="7.95" customHeight="1" x14ac:dyDescent="0.25">
      <c r="B6" s="128"/>
      <c r="C6" s="129"/>
      <c r="D6" s="130"/>
      <c r="E6" s="131"/>
      <c r="F6" s="132"/>
    </row>
    <row r="7" spans="2:8" x14ac:dyDescent="0.3">
      <c r="B7" s="133" t="s">
        <v>80</v>
      </c>
      <c r="C7" s="134"/>
      <c r="D7" s="135" t="s">
        <v>86</v>
      </c>
      <c r="E7" s="136"/>
      <c r="F7" s="137"/>
    </row>
    <row r="8" spans="2:8" x14ac:dyDescent="0.3">
      <c r="B8" s="133" t="s">
        <v>81</v>
      </c>
      <c r="C8" s="134"/>
      <c r="D8" s="138" t="s">
        <v>41</v>
      </c>
      <c r="E8" s="136"/>
      <c r="F8" s="137"/>
    </row>
    <row r="9" spans="2:8" ht="133.5" customHeight="1" x14ac:dyDescent="0.3">
      <c r="B9" s="133" t="s">
        <v>96</v>
      </c>
      <c r="C9" s="134"/>
      <c r="D9" s="139" t="s">
        <v>97</v>
      </c>
      <c r="E9" s="136"/>
      <c r="F9" s="137"/>
    </row>
    <row r="10" spans="2:8" x14ac:dyDescent="0.3">
      <c r="B10" s="133" t="s">
        <v>12</v>
      </c>
      <c r="C10" s="134"/>
      <c r="D10" s="140" t="s">
        <v>98</v>
      </c>
      <c r="E10" s="136"/>
      <c r="F10" s="137"/>
    </row>
    <row r="11" spans="2:8" ht="27.6" x14ac:dyDescent="0.3">
      <c r="B11" s="133" t="s">
        <v>99</v>
      </c>
      <c r="C11" s="134"/>
      <c r="D11" s="140" t="s">
        <v>100</v>
      </c>
      <c r="E11" s="136"/>
      <c r="F11" s="137"/>
    </row>
    <row r="12" spans="2:8" x14ac:dyDescent="0.3">
      <c r="B12" s="133" t="s">
        <v>101</v>
      </c>
      <c r="C12" s="134"/>
      <c r="D12" s="140" t="s">
        <v>102</v>
      </c>
      <c r="E12" s="136"/>
      <c r="F12" s="137"/>
    </row>
    <row r="13" spans="2:8" x14ac:dyDescent="0.3">
      <c r="B13" s="133" t="s">
        <v>103</v>
      </c>
      <c r="C13" s="134"/>
      <c r="D13" s="141" t="s">
        <v>227</v>
      </c>
      <c r="E13" s="136"/>
      <c r="F13" s="137"/>
    </row>
    <row r="14" spans="2:8" x14ac:dyDescent="0.3">
      <c r="B14" s="133" t="s">
        <v>104</v>
      </c>
      <c r="C14" s="134"/>
      <c r="D14" s="141" t="s">
        <v>227</v>
      </c>
      <c r="E14" s="142"/>
      <c r="F14" s="137"/>
    </row>
    <row r="15" spans="2:8" ht="78" customHeight="1" x14ac:dyDescent="0.3">
      <c r="B15" s="133" t="s">
        <v>105</v>
      </c>
      <c r="C15" s="134"/>
      <c r="D15" s="139" t="s">
        <v>106</v>
      </c>
      <c r="E15" s="136"/>
      <c r="F15" s="137"/>
    </row>
    <row r="16" spans="2:8" x14ac:dyDescent="0.3">
      <c r="B16" s="133" t="s">
        <v>107</v>
      </c>
      <c r="C16" s="134"/>
      <c r="D16" s="140" t="s">
        <v>108</v>
      </c>
      <c r="E16" s="136"/>
      <c r="F16" s="137"/>
    </row>
    <row r="17" spans="2:8" x14ac:dyDescent="0.3">
      <c r="B17" s="133" t="s">
        <v>109</v>
      </c>
      <c r="C17" s="143"/>
      <c r="D17" s="139" t="s">
        <v>110</v>
      </c>
      <c r="E17" s="136"/>
      <c r="F17" s="137"/>
    </row>
    <row r="18" spans="2:8" x14ac:dyDescent="0.3">
      <c r="B18" s="133" t="s">
        <v>111</v>
      </c>
      <c r="C18" s="134"/>
      <c r="D18" s="140" t="s">
        <v>102</v>
      </c>
      <c r="E18" s="136"/>
      <c r="F18" s="137"/>
    </row>
    <row r="19" spans="2:8" x14ac:dyDescent="0.3">
      <c r="B19" s="133" t="s">
        <v>112</v>
      </c>
      <c r="C19" s="134"/>
      <c r="D19" s="139" t="s">
        <v>228</v>
      </c>
      <c r="E19" s="136"/>
      <c r="F19" s="137"/>
    </row>
    <row r="20" spans="2:8" x14ac:dyDescent="0.3">
      <c r="B20" s="133" t="s">
        <v>113</v>
      </c>
      <c r="C20" s="134"/>
      <c r="D20" s="140" t="s">
        <v>98</v>
      </c>
      <c r="E20" s="136"/>
      <c r="F20" s="137"/>
    </row>
    <row r="21" spans="2:8" ht="27.6" x14ac:dyDescent="0.3">
      <c r="B21" s="133" t="s">
        <v>114</v>
      </c>
      <c r="C21" s="134"/>
      <c r="D21" s="140" t="s">
        <v>115</v>
      </c>
      <c r="E21" s="136"/>
      <c r="F21" s="137"/>
    </row>
    <row r="22" spans="2:8" ht="7.95" customHeight="1" x14ac:dyDescent="0.3">
      <c r="B22" s="144"/>
      <c r="C22" s="145"/>
      <c r="D22" s="146"/>
      <c r="E22" s="147"/>
      <c r="F22" s="137"/>
    </row>
    <row r="23" spans="2:8" x14ac:dyDescent="0.3">
      <c r="D23" s="149"/>
    </row>
    <row r="24" spans="2:8" s="127" customFormat="1" x14ac:dyDescent="0.25">
      <c r="B24" s="121" t="str">
        <f>D26</f>
        <v>SL.SO.2</v>
      </c>
      <c r="C24" s="122"/>
      <c r="D24" s="123" t="str">
        <f>D27</f>
        <v>Recovery Time Objective (RTO)</v>
      </c>
      <c r="E24" s="124"/>
      <c r="F24" s="125"/>
      <c r="G24" s="126"/>
      <c r="H24" s="126"/>
    </row>
    <row r="25" spans="2:8" ht="7.95" customHeight="1" x14ac:dyDescent="0.25">
      <c r="B25" s="128"/>
      <c r="C25" s="129"/>
      <c r="D25" s="130"/>
      <c r="E25" s="131"/>
      <c r="F25" s="132"/>
    </row>
    <row r="26" spans="2:8" x14ac:dyDescent="0.3">
      <c r="B26" s="133" t="s">
        <v>80</v>
      </c>
      <c r="C26" s="134"/>
      <c r="D26" s="135" t="s">
        <v>116</v>
      </c>
      <c r="E26" s="136"/>
      <c r="F26" s="137"/>
    </row>
    <row r="27" spans="2:8" x14ac:dyDescent="0.3">
      <c r="B27" s="133" t="s">
        <v>81</v>
      </c>
      <c r="C27" s="134"/>
      <c r="D27" s="138" t="s">
        <v>117</v>
      </c>
      <c r="E27" s="136"/>
      <c r="F27" s="137"/>
    </row>
    <row r="28" spans="2:8" ht="27.6" x14ac:dyDescent="0.3">
      <c r="B28" s="133" t="s">
        <v>96</v>
      </c>
      <c r="C28" s="134"/>
      <c r="D28" s="150" t="s">
        <v>118</v>
      </c>
      <c r="E28" s="136"/>
      <c r="F28" s="137"/>
    </row>
    <row r="29" spans="2:8" ht="27.6" x14ac:dyDescent="0.3">
      <c r="B29" s="133" t="s">
        <v>12</v>
      </c>
      <c r="C29" s="134"/>
      <c r="D29" s="140" t="s">
        <v>119</v>
      </c>
      <c r="E29" s="136"/>
      <c r="F29" s="137"/>
    </row>
    <row r="30" spans="2:8" ht="27.6" x14ac:dyDescent="0.3">
      <c r="B30" s="133" t="s">
        <v>99</v>
      </c>
      <c r="C30" s="134"/>
      <c r="D30" s="140" t="s">
        <v>100</v>
      </c>
      <c r="E30" s="136"/>
      <c r="F30" s="137"/>
    </row>
    <row r="31" spans="2:8" x14ac:dyDescent="0.3">
      <c r="B31" s="133" t="s">
        <v>101</v>
      </c>
      <c r="C31" s="134"/>
      <c r="D31" s="140" t="s">
        <v>98</v>
      </c>
      <c r="E31" s="136"/>
      <c r="F31" s="137"/>
    </row>
    <row r="32" spans="2:8" x14ac:dyDescent="0.3">
      <c r="B32" s="133" t="s">
        <v>103</v>
      </c>
      <c r="C32" s="134"/>
      <c r="D32" s="141" t="s">
        <v>98</v>
      </c>
      <c r="E32" s="136"/>
      <c r="F32" s="137"/>
    </row>
    <row r="33" spans="2:8" x14ac:dyDescent="0.3">
      <c r="B33" s="133" t="s">
        <v>104</v>
      </c>
      <c r="C33" s="134"/>
      <c r="D33" s="141" t="s">
        <v>120</v>
      </c>
      <c r="E33" s="142"/>
      <c r="F33" s="137"/>
    </row>
    <row r="34" spans="2:8" ht="55.2" x14ac:dyDescent="0.3">
      <c r="B34" s="133" t="s">
        <v>105</v>
      </c>
      <c r="C34" s="134"/>
      <c r="D34" s="139" t="s">
        <v>121</v>
      </c>
      <c r="E34" s="136"/>
      <c r="F34" s="137"/>
    </row>
    <row r="35" spans="2:8" x14ac:dyDescent="0.3">
      <c r="B35" s="133" t="s">
        <v>107</v>
      </c>
      <c r="C35" s="134"/>
      <c r="D35" s="139" t="s">
        <v>228</v>
      </c>
      <c r="E35" s="136"/>
      <c r="F35" s="137"/>
    </row>
    <row r="36" spans="2:8" x14ac:dyDescent="0.3">
      <c r="B36" s="133" t="s">
        <v>109</v>
      </c>
      <c r="C36" s="143"/>
      <c r="D36" s="139" t="s">
        <v>110</v>
      </c>
      <c r="E36" s="136"/>
      <c r="F36" s="137"/>
    </row>
    <row r="37" spans="2:8" x14ac:dyDescent="0.3">
      <c r="B37" s="133" t="s">
        <v>111</v>
      </c>
      <c r="C37" s="134"/>
      <c r="D37" s="140" t="s">
        <v>122</v>
      </c>
      <c r="E37" s="136"/>
      <c r="F37" s="137"/>
    </row>
    <row r="38" spans="2:8" x14ac:dyDescent="0.3">
      <c r="B38" s="133" t="s">
        <v>112</v>
      </c>
      <c r="C38" s="134"/>
      <c r="D38" s="140" t="s">
        <v>108</v>
      </c>
      <c r="E38" s="136"/>
      <c r="F38" s="137"/>
    </row>
    <row r="39" spans="2:8" x14ac:dyDescent="0.3">
      <c r="B39" s="133" t="s">
        <v>113</v>
      </c>
      <c r="C39" s="134"/>
      <c r="D39" s="140" t="s">
        <v>98</v>
      </c>
      <c r="E39" s="136"/>
      <c r="F39" s="137"/>
    </row>
    <row r="40" spans="2:8" ht="27.6" x14ac:dyDescent="0.3">
      <c r="B40" s="133" t="s">
        <v>114</v>
      </c>
      <c r="C40" s="134"/>
      <c r="D40" s="140" t="s">
        <v>98</v>
      </c>
      <c r="E40" s="136"/>
      <c r="F40" s="137"/>
    </row>
    <row r="41" spans="2:8" ht="7.95" customHeight="1" x14ac:dyDescent="0.3">
      <c r="B41" s="144"/>
      <c r="C41" s="145"/>
      <c r="D41" s="146"/>
      <c r="E41" s="147"/>
      <c r="F41" s="137"/>
    </row>
    <row r="42" spans="2:8" x14ac:dyDescent="0.3">
      <c r="D42" s="149"/>
    </row>
    <row r="43" spans="2:8" s="127" customFormat="1" x14ac:dyDescent="0.25">
      <c r="B43" s="121" t="str">
        <f>D45</f>
        <v>SL.SO.3</v>
      </c>
      <c r="C43" s="122"/>
      <c r="D43" s="123" t="str">
        <f>D46</f>
        <v>Recovery Point Objective (RPO)</v>
      </c>
      <c r="E43" s="124"/>
      <c r="F43" s="125"/>
      <c r="G43" s="126"/>
      <c r="H43" s="126"/>
    </row>
    <row r="44" spans="2:8" ht="7.95" customHeight="1" x14ac:dyDescent="0.25">
      <c r="B44" s="128"/>
      <c r="C44" s="129"/>
      <c r="D44" s="130"/>
      <c r="E44" s="131"/>
      <c r="F44" s="132"/>
    </row>
    <row r="45" spans="2:8" x14ac:dyDescent="0.3">
      <c r="B45" s="133" t="s">
        <v>80</v>
      </c>
      <c r="C45" s="134"/>
      <c r="D45" s="135" t="s">
        <v>123</v>
      </c>
      <c r="E45" s="136"/>
      <c r="F45" s="137"/>
    </row>
    <row r="46" spans="2:8" x14ac:dyDescent="0.3">
      <c r="B46" s="133" t="s">
        <v>81</v>
      </c>
      <c r="C46" s="134"/>
      <c r="D46" s="138" t="s">
        <v>60</v>
      </c>
      <c r="E46" s="136"/>
      <c r="F46" s="137"/>
    </row>
    <row r="47" spans="2:8" ht="41.4" x14ac:dyDescent="0.3">
      <c r="B47" s="133" t="s">
        <v>96</v>
      </c>
      <c r="C47" s="134"/>
      <c r="D47" s="150" t="s">
        <v>124</v>
      </c>
      <c r="E47" s="136"/>
      <c r="F47" s="137"/>
    </row>
    <row r="48" spans="2:8" ht="27.6" x14ac:dyDescent="0.3">
      <c r="B48" s="133" t="s">
        <v>12</v>
      </c>
      <c r="C48" s="134"/>
      <c r="D48" s="140" t="s">
        <v>119</v>
      </c>
      <c r="E48" s="136"/>
      <c r="F48" s="137"/>
    </row>
    <row r="49" spans="2:8" ht="27.6" x14ac:dyDescent="0.3">
      <c r="B49" s="133" t="s">
        <v>99</v>
      </c>
      <c r="C49" s="134"/>
      <c r="D49" s="140" t="s">
        <v>100</v>
      </c>
      <c r="E49" s="136"/>
      <c r="F49" s="137"/>
    </row>
    <row r="50" spans="2:8" x14ac:dyDescent="0.3">
      <c r="B50" s="133" t="s">
        <v>101</v>
      </c>
      <c r="C50" s="134"/>
      <c r="D50" s="140" t="s">
        <v>98</v>
      </c>
      <c r="E50" s="136"/>
      <c r="F50" s="137"/>
    </row>
    <row r="51" spans="2:8" x14ac:dyDescent="0.3">
      <c r="B51" s="133" t="s">
        <v>103</v>
      </c>
      <c r="C51" s="134"/>
      <c r="D51" s="141" t="s">
        <v>98</v>
      </c>
      <c r="E51" s="136"/>
      <c r="F51" s="137"/>
    </row>
    <row r="52" spans="2:8" x14ac:dyDescent="0.3">
      <c r="B52" s="133" t="s">
        <v>104</v>
      </c>
      <c r="C52" s="134"/>
      <c r="D52" s="141" t="s">
        <v>120</v>
      </c>
      <c r="E52" s="142"/>
      <c r="F52" s="137"/>
    </row>
    <row r="53" spans="2:8" ht="41.4" x14ac:dyDescent="0.3">
      <c r="B53" s="133" t="s">
        <v>105</v>
      </c>
      <c r="C53" s="134"/>
      <c r="D53" s="139" t="s">
        <v>125</v>
      </c>
      <c r="E53" s="136"/>
      <c r="F53" s="137"/>
    </row>
    <row r="54" spans="2:8" x14ac:dyDescent="0.3">
      <c r="B54" s="133" t="s">
        <v>107</v>
      </c>
      <c r="C54" s="134"/>
      <c r="D54" s="139" t="s">
        <v>228</v>
      </c>
      <c r="E54" s="136"/>
      <c r="F54" s="137"/>
    </row>
    <row r="55" spans="2:8" x14ac:dyDescent="0.3">
      <c r="B55" s="133" t="s">
        <v>109</v>
      </c>
      <c r="C55" s="143"/>
      <c r="D55" s="139" t="s">
        <v>110</v>
      </c>
      <c r="E55" s="136"/>
      <c r="F55" s="137"/>
    </row>
    <row r="56" spans="2:8" x14ac:dyDescent="0.3">
      <c r="B56" s="133" t="s">
        <v>111</v>
      </c>
      <c r="C56" s="134"/>
      <c r="D56" s="140" t="s">
        <v>122</v>
      </c>
      <c r="E56" s="136"/>
      <c r="F56" s="137"/>
    </row>
    <row r="57" spans="2:8" x14ac:dyDescent="0.3">
      <c r="B57" s="133" t="s">
        <v>112</v>
      </c>
      <c r="C57" s="134"/>
      <c r="D57" s="140" t="s">
        <v>108</v>
      </c>
      <c r="E57" s="136"/>
      <c r="F57" s="137"/>
    </row>
    <row r="58" spans="2:8" x14ac:dyDescent="0.3">
      <c r="B58" s="133" t="s">
        <v>113</v>
      </c>
      <c r="C58" s="134"/>
      <c r="D58" s="140" t="s">
        <v>98</v>
      </c>
      <c r="E58" s="136"/>
      <c r="F58" s="137"/>
    </row>
    <row r="59" spans="2:8" ht="27.6" x14ac:dyDescent="0.3">
      <c r="B59" s="133" t="s">
        <v>114</v>
      </c>
      <c r="C59" s="134"/>
      <c r="D59" s="140" t="s">
        <v>98</v>
      </c>
      <c r="E59" s="136"/>
      <c r="F59" s="137"/>
    </row>
    <row r="60" spans="2:8" ht="7.95" customHeight="1" x14ac:dyDescent="0.3">
      <c r="B60" s="144"/>
      <c r="C60" s="145"/>
      <c r="D60" s="146"/>
      <c r="E60" s="147"/>
      <c r="F60" s="137"/>
    </row>
    <row r="61" spans="2:8" x14ac:dyDescent="0.3">
      <c r="D61" s="149"/>
    </row>
    <row r="62" spans="2:8" s="120" customFormat="1" x14ac:dyDescent="0.3">
      <c r="B62" s="118" t="s">
        <v>126</v>
      </c>
      <c r="C62" s="119"/>
      <c r="G62" s="119"/>
      <c r="H62" s="119"/>
    </row>
    <row r="64" spans="2:8" ht="16.350000000000001" customHeight="1" x14ac:dyDescent="0.25">
      <c r="B64" s="121" t="str">
        <f>D66</f>
        <v>SL.PO.RF.1</v>
      </c>
      <c r="C64" s="122"/>
      <c r="D64" s="123" t="str">
        <f>D67</f>
        <v>Service Requests Bereitstellungszeit</v>
      </c>
      <c r="E64" s="124"/>
    </row>
    <row r="65" spans="2:5" ht="6" customHeight="1" x14ac:dyDescent="0.25">
      <c r="B65" s="151"/>
      <c r="C65" s="152"/>
      <c r="D65" s="153"/>
      <c r="E65" s="154"/>
    </row>
    <row r="66" spans="2:5" ht="16.95" customHeight="1" x14ac:dyDescent="0.3">
      <c r="B66" s="133" t="s">
        <v>80</v>
      </c>
      <c r="C66" s="134"/>
      <c r="D66" s="135" t="s">
        <v>88</v>
      </c>
      <c r="E66" s="136"/>
    </row>
    <row r="67" spans="2:5" ht="16.95" customHeight="1" x14ac:dyDescent="0.3">
      <c r="B67" s="133" t="s">
        <v>81</v>
      </c>
      <c r="C67" s="134"/>
      <c r="D67" s="155" t="s">
        <v>127</v>
      </c>
      <c r="E67" s="136"/>
    </row>
    <row r="68" spans="2:5" ht="48" customHeight="1" x14ac:dyDescent="0.3">
      <c r="B68" s="133" t="s">
        <v>96</v>
      </c>
      <c r="C68" s="134"/>
      <c r="D68" s="139" t="s">
        <v>229</v>
      </c>
      <c r="E68" s="136"/>
    </row>
    <row r="69" spans="2:5" ht="27.6" x14ac:dyDescent="0.3">
      <c r="B69" s="133" t="s">
        <v>12</v>
      </c>
      <c r="C69" s="134"/>
      <c r="D69" s="156" t="s">
        <v>128</v>
      </c>
      <c r="E69" s="136"/>
    </row>
    <row r="70" spans="2:5" ht="31.95" customHeight="1" x14ac:dyDescent="0.3">
      <c r="B70" s="133" t="s">
        <v>99</v>
      </c>
      <c r="C70" s="134"/>
      <c r="D70" s="140" t="s">
        <v>100</v>
      </c>
      <c r="E70" s="136"/>
    </row>
    <row r="71" spans="2:5" x14ac:dyDescent="0.3">
      <c r="B71" s="133" t="s">
        <v>101</v>
      </c>
      <c r="C71" s="134"/>
      <c r="D71" s="140" t="s">
        <v>102</v>
      </c>
      <c r="E71" s="136"/>
    </row>
    <row r="72" spans="2:5" ht="33" customHeight="1" x14ac:dyDescent="0.3">
      <c r="B72" s="133" t="s">
        <v>103</v>
      </c>
      <c r="C72" s="134"/>
      <c r="D72" s="139" t="s">
        <v>230</v>
      </c>
      <c r="E72" s="136"/>
    </row>
    <row r="73" spans="2:5" x14ac:dyDescent="0.3">
      <c r="B73" s="133" t="s">
        <v>104</v>
      </c>
      <c r="C73" s="134"/>
      <c r="D73" s="157">
        <v>0.95</v>
      </c>
      <c r="E73" s="142"/>
    </row>
    <row r="74" spans="2:5" ht="65.25" customHeight="1" x14ac:dyDescent="0.3">
      <c r="B74" s="133" t="s">
        <v>105</v>
      </c>
      <c r="C74" s="134"/>
      <c r="D74" s="140" t="s">
        <v>129</v>
      </c>
      <c r="E74" s="136"/>
    </row>
    <row r="75" spans="2:5" x14ac:dyDescent="0.3">
      <c r="B75" s="133" t="s">
        <v>107</v>
      </c>
      <c r="C75" s="134"/>
      <c r="D75" s="140" t="s">
        <v>130</v>
      </c>
      <c r="E75" s="136"/>
    </row>
    <row r="76" spans="2:5" ht="16.350000000000001" customHeight="1" x14ac:dyDescent="0.3">
      <c r="B76" s="133" t="s">
        <v>109</v>
      </c>
      <c r="C76" s="143"/>
      <c r="D76" s="140" t="s">
        <v>110</v>
      </c>
      <c r="E76" s="136"/>
    </row>
    <row r="77" spans="2:5" x14ac:dyDescent="0.3">
      <c r="B77" s="133" t="s">
        <v>111</v>
      </c>
      <c r="C77" s="134"/>
      <c r="D77" s="140" t="s">
        <v>102</v>
      </c>
      <c r="E77" s="136"/>
    </row>
    <row r="78" spans="2:5" x14ac:dyDescent="0.3">
      <c r="B78" s="133" t="s">
        <v>112</v>
      </c>
      <c r="C78" s="134"/>
      <c r="D78" s="140" t="s">
        <v>131</v>
      </c>
      <c r="E78" s="136"/>
    </row>
    <row r="79" spans="2:5" ht="16.350000000000001" customHeight="1" x14ac:dyDescent="0.3">
      <c r="B79" s="133" t="s">
        <v>113</v>
      </c>
      <c r="C79" s="134"/>
      <c r="D79" s="140" t="s">
        <v>98</v>
      </c>
      <c r="E79" s="136"/>
    </row>
    <row r="80" spans="2:5" ht="16.350000000000001" customHeight="1" x14ac:dyDescent="0.3">
      <c r="B80" s="133" t="s">
        <v>114</v>
      </c>
      <c r="C80" s="134"/>
      <c r="D80" s="140" t="s">
        <v>98</v>
      </c>
      <c r="E80" s="136"/>
    </row>
    <row r="81" spans="2:5" ht="6" customHeight="1" x14ac:dyDescent="0.3">
      <c r="B81" s="144"/>
      <c r="C81" s="145"/>
      <c r="D81" s="146"/>
      <c r="E81" s="147"/>
    </row>
    <row r="83" spans="2:5" x14ac:dyDescent="0.25">
      <c r="B83" s="121" t="str">
        <f>D85</f>
        <v>SL.PO.RZ.1</v>
      </c>
      <c r="C83" s="122"/>
      <c r="D83" s="123" t="str">
        <f>D86</f>
        <v>Incident Reaktionszeit (P1)</v>
      </c>
      <c r="E83" s="124"/>
    </row>
    <row r="84" spans="2:5" ht="6" customHeight="1" x14ac:dyDescent="0.25">
      <c r="B84" s="151"/>
      <c r="C84" s="152"/>
      <c r="D84" s="153"/>
      <c r="E84" s="154"/>
    </row>
    <row r="85" spans="2:5" x14ac:dyDescent="0.3">
      <c r="B85" s="133" t="s">
        <v>80</v>
      </c>
      <c r="C85" s="134"/>
      <c r="D85" s="135" t="s">
        <v>17</v>
      </c>
      <c r="E85" s="136"/>
    </row>
    <row r="86" spans="2:5" x14ac:dyDescent="0.3">
      <c r="B86" s="133" t="s">
        <v>81</v>
      </c>
      <c r="C86" s="134"/>
      <c r="D86" s="140" t="s">
        <v>132</v>
      </c>
      <c r="E86" s="136"/>
    </row>
    <row r="87" spans="2:5" ht="64.2" customHeight="1" x14ac:dyDescent="0.3">
      <c r="B87" s="133" t="s">
        <v>96</v>
      </c>
      <c r="C87" s="134"/>
      <c r="D87" s="158" t="s">
        <v>231</v>
      </c>
      <c r="E87" s="136"/>
    </row>
    <row r="88" spans="2:5" x14ac:dyDescent="0.3">
      <c r="B88" s="133" t="s">
        <v>12</v>
      </c>
      <c r="C88" s="134"/>
      <c r="D88" s="159" t="str">
        <f>'Service Level Klassen'!F7</f>
        <v xml:space="preserve"> 15 Minuten</v>
      </c>
      <c r="E88" s="136"/>
    </row>
    <row r="89" spans="2:5" ht="27.6" x14ac:dyDescent="0.3">
      <c r="B89" s="133" t="s">
        <v>99</v>
      </c>
      <c r="C89" s="134"/>
      <c r="D89" s="140" t="s">
        <v>100</v>
      </c>
      <c r="E89" s="136"/>
    </row>
    <row r="90" spans="2:5" x14ac:dyDescent="0.3">
      <c r="B90" s="133" t="s">
        <v>101</v>
      </c>
      <c r="C90" s="134"/>
      <c r="D90" s="159" t="s">
        <v>102</v>
      </c>
      <c r="E90" s="136"/>
    </row>
    <row r="91" spans="2:5" x14ac:dyDescent="0.3">
      <c r="B91" s="133" t="s">
        <v>103</v>
      </c>
      <c r="C91" s="134"/>
      <c r="D91" s="159" t="s">
        <v>232</v>
      </c>
      <c r="E91" s="136"/>
    </row>
    <row r="92" spans="2:5" x14ac:dyDescent="0.3">
      <c r="B92" s="133" t="s">
        <v>104</v>
      </c>
      <c r="C92" s="134"/>
      <c r="D92" s="160">
        <f>'Service Level Klassen'!G7</f>
        <v>0.99</v>
      </c>
      <c r="E92" s="142"/>
    </row>
    <row r="93" spans="2:5" ht="72" customHeight="1" x14ac:dyDescent="0.3">
      <c r="B93" s="133" t="s">
        <v>105</v>
      </c>
      <c r="C93" s="134"/>
      <c r="D93" s="159" t="s">
        <v>233</v>
      </c>
      <c r="E93" s="136"/>
    </row>
    <row r="94" spans="2:5" x14ac:dyDescent="0.3">
      <c r="B94" s="133" t="s">
        <v>107</v>
      </c>
      <c r="C94" s="134"/>
      <c r="D94" s="140" t="s">
        <v>133</v>
      </c>
      <c r="E94" s="136"/>
    </row>
    <row r="95" spans="2:5" ht="69" x14ac:dyDescent="0.3">
      <c r="B95" s="133" t="s">
        <v>109</v>
      </c>
      <c r="C95" s="143"/>
      <c r="D95" s="159" t="s">
        <v>134</v>
      </c>
      <c r="E95" s="136"/>
    </row>
    <row r="96" spans="2:5" x14ac:dyDescent="0.3">
      <c r="B96" s="133" t="s">
        <v>111</v>
      </c>
      <c r="C96" s="134"/>
      <c r="D96" s="159" t="s">
        <v>102</v>
      </c>
      <c r="E96" s="136"/>
    </row>
    <row r="97" spans="2:5" x14ac:dyDescent="0.3">
      <c r="B97" s="133" t="s">
        <v>112</v>
      </c>
      <c r="C97" s="134"/>
      <c r="D97" s="140" t="s">
        <v>133</v>
      </c>
      <c r="E97" s="136"/>
    </row>
    <row r="98" spans="2:5" x14ac:dyDescent="0.3">
      <c r="B98" s="133" t="s">
        <v>113</v>
      </c>
      <c r="C98" s="134"/>
      <c r="D98" s="159" t="s">
        <v>98</v>
      </c>
      <c r="E98" s="136"/>
    </row>
    <row r="99" spans="2:5" ht="27.6" x14ac:dyDescent="0.3">
      <c r="B99" s="133" t="s">
        <v>114</v>
      </c>
      <c r="C99" s="134"/>
      <c r="D99" s="159" t="s">
        <v>98</v>
      </c>
      <c r="E99" s="136"/>
    </row>
    <row r="100" spans="2:5" ht="6" customHeight="1" x14ac:dyDescent="0.3">
      <c r="B100" s="144"/>
      <c r="C100" s="145"/>
      <c r="D100" s="146"/>
      <c r="E100" s="147"/>
    </row>
    <row r="102" spans="2:5" x14ac:dyDescent="0.25">
      <c r="B102" s="121" t="str">
        <f>D104</f>
        <v>SL.PO.RZ.2</v>
      </c>
      <c r="C102" s="122"/>
      <c r="D102" s="123" t="str">
        <f>D105</f>
        <v>Incident Reaktionszeit (P2)</v>
      </c>
      <c r="E102" s="124"/>
    </row>
    <row r="103" spans="2:5" ht="6" customHeight="1" x14ac:dyDescent="0.25">
      <c r="B103" s="151"/>
      <c r="C103" s="152"/>
      <c r="D103" s="153"/>
      <c r="E103" s="154"/>
    </row>
    <row r="104" spans="2:5" x14ac:dyDescent="0.3">
      <c r="B104" s="133" t="s">
        <v>80</v>
      </c>
      <c r="C104" s="134"/>
      <c r="D104" s="135" t="s">
        <v>19</v>
      </c>
      <c r="E104" s="136"/>
    </row>
    <row r="105" spans="2:5" x14ac:dyDescent="0.3">
      <c r="B105" s="133" t="s">
        <v>81</v>
      </c>
      <c r="C105" s="134"/>
      <c r="D105" s="140" t="s">
        <v>135</v>
      </c>
      <c r="E105" s="136"/>
    </row>
    <row r="106" spans="2:5" ht="64.2" customHeight="1" x14ac:dyDescent="0.3">
      <c r="B106" s="133" t="s">
        <v>96</v>
      </c>
      <c r="C106" s="134"/>
      <c r="D106" s="158" t="s">
        <v>234</v>
      </c>
      <c r="E106" s="136"/>
    </row>
    <row r="107" spans="2:5" x14ac:dyDescent="0.3">
      <c r="B107" s="133" t="s">
        <v>12</v>
      </c>
      <c r="C107" s="134"/>
      <c r="D107" s="159" t="str">
        <f>'Service Level Klassen'!F8</f>
        <v>30 Minuten</v>
      </c>
      <c r="E107" s="136"/>
    </row>
    <row r="108" spans="2:5" ht="27.6" x14ac:dyDescent="0.3">
      <c r="B108" s="133" t="s">
        <v>99</v>
      </c>
      <c r="C108" s="134"/>
      <c r="D108" s="140" t="s">
        <v>100</v>
      </c>
      <c r="E108" s="136"/>
    </row>
    <row r="109" spans="2:5" x14ac:dyDescent="0.3">
      <c r="B109" s="133" t="s">
        <v>101</v>
      </c>
      <c r="C109" s="134"/>
      <c r="D109" s="159" t="s">
        <v>102</v>
      </c>
      <c r="E109" s="136"/>
    </row>
    <row r="110" spans="2:5" x14ac:dyDescent="0.3">
      <c r="B110" s="133" t="s">
        <v>103</v>
      </c>
      <c r="C110" s="134"/>
      <c r="D110" s="159" t="s">
        <v>232</v>
      </c>
      <c r="E110" s="136"/>
    </row>
    <row r="111" spans="2:5" x14ac:dyDescent="0.3">
      <c r="B111" s="133" t="s">
        <v>104</v>
      </c>
      <c r="C111" s="134"/>
      <c r="D111" s="160">
        <f>'Service Level Klassen'!G8</f>
        <v>0.99</v>
      </c>
      <c r="E111" s="142"/>
    </row>
    <row r="112" spans="2:5" ht="72" customHeight="1" x14ac:dyDescent="0.3">
      <c r="B112" s="133" t="s">
        <v>105</v>
      </c>
      <c r="C112" s="134"/>
      <c r="D112" s="161" t="s">
        <v>235</v>
      </c>
      <c r="E112" s="136"/>
    </row>
    <row r="113" spans="2:5" x14ac:dyDescent="0.3">
      <c r="B113" s="133" t="s">
        <v>107</v>
      </c>
      <c r="C113" s="134"/>
      <c r="D113" s="140" t="s">
        <v>133</v>
      </c>
      <c r="E113" s="136"/>
    </row>
    <row r="114" spans="2:5" ht="69" x14ac:dyDescent="0.3">
      <c r="B114" s="133" t="s">
        <v>109</v>
      </c>
      <c r="C114" s="143"/>
      <c r="D114" s="159" t="s">
        <v>134</v>
      </c>
      <c r="E114" s="136"/>
    </row>
    <row r="115" spans="2:5" x14ac:dyDescent="0.3">
      <c r="B115" s="133" t="s">
        <v>111</v>
      </c>
      <c r="C115" s="134"/>
      <c r="D115" s="159" t="s">
        <v>102</v>
      </c>
      <c r="E115" s="136"/>
    </row>
    <row r="116" spans="2:5" x14ac:dyDescent="0.3">
      <c r="B116" s="133" t="s">
        <v>112</v>
      </c>
      <c r="C116" s="134"/>
      <c r="D116" s="140" t="s">
        <v>133</v>
      </c>
      <c r="E116" s="136"/>
    </row>
    <row r="117" spans="2:5" x14ac:dyDescent="0.3">
      <c r="B117" s="133" t="s">
        <v>113</v>
      </c>
      <c r="C117" s="134"/>
      <c r="D117" s="159" t="s">
        <v>98</v>
      </c>
      <c r="E117" s="136"/>
    </row>
    <row r="118" spans="2:5" ht="27.6" x14ac:dyDescent="0.3">
      <c r="B118" s="133" t="s">
        <v>114</v>
      </c>
      <c r="C118" s="134"/>
      <c r="D118" s="159" t="s">
        <v>98</v>
      </c>
      <c r="E118" s="136"/>
    </row>
    <row r="119" spans="2:5" ht="6" customHeight="1" x14ac:dyDescent="0.3">
      <c r="B119" s="144"/>
      <c r="C119" s="145"/>
      <c r="D119" s="146"/>
      <c r="E119" s="147"/>
    </row>
    <row r="121" spans="2:5" x14ac:dyDescent="0.25">
      <c r="B121" s="121" t="str">
        <f>D123</f>
        <v>SL.PO.RZ.3</v>
      </c>
      <c r="C121" s="122"/>
      <c r="D121" s="123" t="str">
        <f>D124</f>
        <v>Incident Reaktionszeit (P3)</v>
      </c>
      <c r="E121" s="124"/>
    </row>
    <row r="122" spans="2:5" ht="6" customHeight="1" x14ac:dyDescent="0.25">
      <c r="B122" s="151"/>
      <c r="C122" s="152"/>
      <c r="D122" s="153"/>
      <c r="E122" s="154"/>
    </row>
    <row r="123" spans="2:5" x14ac:dyDescent="0.3">
      <c r="B123" s="133" t="s">
        <v>80</v>
      </c>
      <c r="C123" s="134"/>
      <c r="D123" s="135" t="s">
        <v>21</v>
      </c>
      <c r="E123" s="136"/>
    </row>
    <row r="124" spans="2:5" x14ac:dyDescent="0.3">
      <c r="B124" s="133" t="s">
        <v>81</v>
      </c>
      <c r="C124" s="134"/>
      <c r="D124" s="140" t="s">
        <v>136</v>
      </c>
      <c r="E124" s="136"/>
    </row>
    <row r="125" spans="2:5" ht="64.2" customHeight="1" x14ac:dyDescent="0.3">
      <c r="B125" s="133" t="s">
        <v>96</v>
      </c>
      <c r="C125" s="134"/>
      <c r="D125" s="158" t="s">
        <v>236</v>
      </c>
      <c r="E125" s="136"/>
    </row>
    <row r="126" spans="2:5" x14ac:dyDescent="0.3">
      <c r="B126" s="133" t="s">
        <v>12</v>
      </c>
      <c r="C126" s="134"/>
      <c r="D126" s="159" t="str">
        <f>'Service Level Klassen'!F9</f>
        <v>60 Minuten</v>
      </c>
      <c r="E126" s="136"/>
    </row>
    <row r="127" spans="2:5" ht="27.6" x14ac:dyDescent="0.3">
      <c r="B127" s="133" t="s">
        <v>99</v>
      </c>
      <c r="C127" s="134"/>
      <c r="D127" s="140" t="s">
        <v>100</v>
      </c>
      <c r="E127" s="136"/>
    </row>
    <row r="128" spans="2:5" x14ac:dyDescent="0.3">
      <c r="B128" s="133" t="s">
        <v>101</v>
      </c>
      <c r="C128" s="134"/>
      <c r="D128" s="159" t="s">
        <v>102</v>
      </c>
      <c r="E128" s="136"/>
    </row>
    <row r="129" spans="2:5" x14ac:dyDescent="0.3">
      <c r="B129" s="133" t="s">
        <v>103</v>
      </c>
      <c r="C129" s="134"/>
      <c r="D129" s="159" t="s">
        <v>232</v>
      </c>
      <c r="E129" s="136"/>
    </row>
    <row r="130" spans="2:5" x14ac:dyDescent="0.3">
      <c r="B130" s="133" t="s">
        <v>104</v>
      </c>
      <c r="C130" s="134"/>
      <c r="D130" s="160">
        <f>'Service Level Klassen'!G9</f>
        <v>0.95</v>
      </c>
      <c r="E130" s="142"/>
    </row>
    <row r="131" spans="2:5" ht="72" customHeight="1" x14ac:dyDescent="0.3">
      <c r="B131" s="133" t="s">
        <v>105</v>
      </c>
      <c r="C131" s="134"/>
      <c r="D131" s="161" t="s">
        <v>237</v>
      </c>
      <c r="E131" s="136"/>
    </row>
    <row r="132" spans="2:5" x14ac:dyDescent="0.3">
      <c r="B132" s="133" t="s">
        <v>107</v>
      </c>
      <c r="C132" s="134"/>
      <c r="D132" s="140" t="s">
        <v>133</v>
      </c>
      <c r="E132" s="136"/>
    </row>
    <row r="133" spans="2:5" ht="69" x14ac:dyDescent="0.3">
      <c r="B133" s="133" t="s">
        <v>109</v>
      </c>
      <c r="C133" s="143"/>
      <c r="D133" s="159" t="s">
        <v>134</v>
      </c>
      <c r="E133" s="136"/>
    </row>
    <row r="134" spans="2:5" x14ac:dyDescent="0.3">
      <c r="B134" s="133" t="s">
        <v>111</v>
      </c>
      <c r="C134" s="134"/>
      <c r="D134" s="159" t="s">
        <v>102</v>
      </c>
      <c r="E134" s="136"/>
    </row>
    <row r="135" spans="2:5" x14ac:dyDescent="0.3">
      <c r="B135" s="133" t="s">
        <v>112</v>
      </c>
      <c r="C135" s="134"/>
      <c r="D135" s="140" t="s">
        <v>133</v>
      </c>
      <c r="E135" s="136"/>
    </row>
    <row r="136" spans="2:5" x14ac:dyDescent="0.3">
      <c r="B136" s="133" t="s">
        <v>113</v>
      </c>
      <c r="C136" s="134"/>
      <c r="D136" s="159" t="s">
        <v>98</v>
      </c>
      <c r="E136" s="136"/>
    </row>
    <row r="137" spans="2:5" ht="27.6" x14ac:dyDescent="0.3">
      <c r="B137" s="133" t="s">
        <v>114</v>
      </c>
      <c r="C137" s="134"/>
      <c r="D137" s="159" t="s">
        <v>98</v>
      </c>
      <c r="E137" s="136"/>
    </row>
    <row r="138" spans="2:5" ht="6" customHeight="1" x14ac:dyDescent="0.3">
      <c r="B138" s="144"/>
      <c r="C138" s="145"/>
      <c r="D138" s="146"/>
      <c r="E138" s="147"/>
    </row>
    <row r="140" spans="2:5" x14ac:dyDescent="0.25">
      <c r="B140" s="121" t="str">
        <f>D142</f>
        <v>SL.PO.RZ.4</v>
      </c>
      <c r="C140" s="122"/>
      <c r="D140" s="123" t="str">
        <f>D143</f>
        <v>Incident Reaktionszeit (P4)</v>
      </c>
      <c r="E140" s="124"/>
    </row>
    <row r="141" spans="2:5" ht="6" customHeight="1" x14ac:dyDescent="0.25">
      <c r="B141" s="151"/>
      <c r="C141" s="152"/>
      <c r="D141" s="153"/>
      <c r="E141" s="154"/>
    </row>
    <row r="142" spans="2:5" x14ac:dyDescent="0.3">
      <c r="B142" s="133" t="s">
        <v>80</v>
      </c>
      <c r="C142" s="134"/>
      <c r="D142" s="135" t="s">
        <v>23</v>
      </c>
      <c r="E142" s="136"/>
    </row>
    <row r="143" spans="2:5" x14ac:dyDescent="0.3">
      <c r="B143" s="133" t="s">
        <v>81</v>
      </c>
      <c r="C143" s="134"/>
      <c r="D143" s="140" t="s">
        <v>137</v>
      </c>
      <c r="E143" s="136"/>
    </row>
    <row r="144" spans="2:5" ht="64.2" customHeight="1" x14ac:dyDescent="0.3">
      <c r="B144" s="133" t="s">
        <v>96</v>
      </c>
      <c r="C144" s="134"/>
      <c r="D144" s="158" t="s">
        <v>238</v>
      </c>
      <c r="E144" s="136"/>
    </row>
    <row r="145" spans="2:5" x14ac:dyDescent="0.3">
      <c r="B145" s="133" t="s">
        <v>12</v>
      </c>
      <c r="C145" s="134"/>
      <c r="D145" s="159" t="str">
        <f>'Service Level Klassen'!F10</f>
        <v xml:space="preserve"> 240 Minuten</v>
      </c>
      <c r="E145" s="136"/>
    </row>
    <row r="146" spans="2:5" ht="27.6" x14ac:dyDescent="0.3">
      <c r="B146" s="133" t="s">
        <v>138</v>
      </c>
      <c r="C146" s="134"/>
      <c r="D146" s="140" t="s">
        <v>100</v>
      </c>
      <c r="E146" s="136"/>
    </row>
    <row r="147" spans="2:5" x14ac:dyDescent="0.3">
      <c r="B147" s="133" t="s">
        <v>101</v>
      </c>
      <c r="C147" s="134"/>
      <c r="D147" s="159" t="s">
        <v>102</v>
      </c>
      <c r="E147" s="136"/>
    </row>
    <row r="148" spans="2:5" x14ac:dyDescent="0.3">
      <c r="B148" s="133" t="s">
        <v>103</v>
      </c>
      <c r="C148" s="134"/>
      <c r="D148" s="159" t="s">
        <v>232</v>
      </c>
      <c r="E148" s="136"/>
    </row>
    <row r="149" spans="2:5" x14ac:dyDescent="0.3">
      <c r="B149" s="133" t="s">
        <v>104</v>
      </c>
      <c r="C149" s="134"/>
      <c r="D149" s="160">
        <f>'Service Level Klassen'!G10</f>
        <v>0.95</v>
      </c>
      <c r="E149" s="142"/>
    </row>
    <row r="150" spans="2:5" ht="72" customHeight="1" x14ac:dyDescent="0.3">
      <c r="B150" s="133" t="s">
        <v>105</v>
      </c>
      <c r="C150" s="134"/>
      <c r="D150" s="161" t="s">
        <v>239</v>
      </c>
      <c r="E150" s="136"/>
    </row>
    <row r="151" spans="2:5" x14ac:dyDescent="0.3">
      <c r="B151" s="133" t="s">
        <v>107</v>
      </c>
      <c r="C151" s="134"/>
      <c r="D151" s="140" t="s">
        <v>133</v>
      </c>
      <c r="E151" s="136"/>
    </row>
    <row r="152" spans="2:5" ht="69" x14ac:dyDescent="0.3">
      <c r="B152" s="133" t="s">
        <v>109</v>
      </c>
      <c r="C152" s="143"/>
      <c r="D152" s="159" t="s">
        <v>134</v>
      </c>
      <c r="E152" s="136"/>
    </row>
    <row r="153" spans="2:5" x14ac:dyDescent="0.3">
      <c r="B153" s="133" t="s">
        <v>111</v>
      </c>
      <c r="C153" s="134"/>
      <c r="D153" s="159" t="s">
        <v>102</v>
      </c>
      <c r="E153" s="136"/>
    </row>
    <row r="154" spans="2:5" x14ac:dyDescent="0.3">
      <c r="B154" s="133" t="s">
        <v>112</v>
      </c>
      <c r="C154" s="134"/>
      <c r="D154" s="140" t="s">
        <v>133</v>
      </c>
      <c r="E154" s="136"/>
    </row>
    <row r="155" spans="2:5" x14ac:dyDescent="0.3">
      <c r="B155" s="133" t="s">
        <v>113</v>
      </c>
      <c r="C155" s="134"/>
      <c r="D155" s="159" t="s">
        <v>98</v>
      </c>
      <c r="E155" s="136"/>
    </row>
    <row r="156" spans="2:5" ht="27.6" x14ac:dyDescent="0.3">
      <c r="B156" s="133" t="s">
        <v>114</v>
      </c>
      <c r="C156" s="134"/>
      <c r="D156" s="159" t="s">
        <v>98</v>
      </c>
      <c r="E156" s="136"/>
    </row>
    <row r="157" spans="2:5" ht="6" customHeight="1" x14ac:dyDescent="0.3">
      <c r="B157" s="144"/>
      <c r="C157" s="145"/>
      <c r="D157" s="146"/>
      <c r="E157" s="147"/>
    </row>
    <row r="159" spans="2:5" x14ac:dyDescent="0.25">
      <c r="B159" s="121" t="str">
        <f>D161</f>
        <v>SL.PO.LZ.1</v>
      </c>
      <c r="C159" s="122"/>
      <c r="D159" s="123" t="str">
        <f>D162</f>
        <v>Incident Lösungszeit (P1)</v>
      </c>
      <c r="E159" s="124"/>
    </row>
    <row r="160" spans="2:5" ht="6" customHeight="1" x14ac:dyDescent="0.25">
      <c r="B160" s="151"/>
      <c r="C160" s="152"/>
      <c r="D160" s="153"/>
      <c r="E160" s="154"/>
    </row>
    <row r="161" spans="2:5" x14ac:dyDescent="0.3">
      <c r="B161" s="133" t="s">
        <v>80</v>
      </c>
      <c r="C161" s="134"/>
      <c r="D161" s="135" t="s">
        <v>25</v>
      </c>
      <c r="E161" s="136"/>
    </row>
    <row r="162" spans="2:5" x14ac:dyDescent="0.3">
      <c r="B162" s="133" t="s">
        <v>81</v>
      </c>
      <c r="C162" s="134"/>
      <c r="D162" s="140" t="s">
        <v>139</v>
      </c>
      <c r="E162" s="136"/>
    </row>
    <row r="163" spans="2:5" ht="165.6" x14ac:dyDescent="0.3">
      <c r="B163" s="133" t="s">
        <v>96</v>
      </c>
      <c r="C163" s="134"/>
      <c r="D163" s="139" t="s">
        <v>240</v>
      </c>
      <c r="E163" s="136"/>
    </row>
    <row r="164" spans="2:5" x14ac:dyDescent="0.3">
      <c r="B164" s="133" t="s">
        <v>12</v>
      </c>
      <c r="C164" s="134"/>
      <c r="D164" s="162" t="str">
        <f>'Service Level Klassen'!F12</f>
        <v>4 Stunden</v>
      </c>
      <c r="E164" s="136"/>
    </row>
    <row r="165" spans="2:5" ht="27.6" x14ac:dyDescent="0.3">
      <c r="B165" s="133" t="s">
        <v>138</v>
      </c>
      <c r="C165" s="134"/>
      <c r="D165" s="140" t="s">
        <v>100</v>
      </c>
      <c r="E165" s="136"/>
    </row>
    <row r="166" spans="2:5" x14ac:dyDescent="0.3">
      <c r="B166" s="133" t="s">
        <v>101</v>
      </c>
      <c r="C166" s="134"/>
      <c r="D166" s="140" t="s">
        <v>102</v>
      </c>
      <c r="E166" s="136"/>
    </row>
    <row r="167" spans="2:5" x14ac:dyDescent="0.3">
      <c r="B167" s="133" t="s">
        <v>103</v>
      </c>
      <c r="C167" s="134"/>
      <c r="D167" s="159" t="s">
        <v>232</v>
      </c>
      <c r="E167" s="136"/>
    </row>
    <row r="168" spans="2:5" x14ac:dyDescent="0.3">
      <c r="B168" s="133" t="s">
        <v>104</v>
      </c>
      <c r="C168" s="134"/>
      <c r="D168" s="163">
        <f>'Service Level Klassen'!G12</f>
        <v>0.99</v>
      </c>
      <c r="E168" s="142"/>
    </row>
    <row r="169" spans="2:5" ht="69" x14ac:dyDescent="0.3">
      <c r="B169" s="133" t="s">
        <v>105</v>
      </c>
      <c r="C169" s="134"/>
      <c r="D169" s="140" t="s">
        <v>140</v>
      </c>
      <c r="E169" s="136"/>
    </row>
    <row r="170" spans="2:5" x14ac:dyDescent="0.3">
      <c r="B170" s="133" t="s">
        <v>107</v>
      </c>
      <c r="C170" s="134"/>
      <c r="D170" s="140" t="s">
        <v>108</v>
      </c>
      <c r="E170" s="136"/>
    </row>
    <row r="171" spans="2:5" x14ac:dyDescent="0.3">
      <c r="B171" s="133" t="s">
        <v>109</v>
      </c>
      <c r="C171" s="143"/>
      <c r="D171" s="140" t="s">
        <v>110</v>
      </c>
      <c r="E171" s="136"/>
    </row>
    <row r="172" spans="2:5" x14ac:dyDescent="0.3">
      <c r="B172" s="133" t="s">
        <v>111</v>
      </c>
      <c r="C172" s="134"/>
      <c r="D172" s="140" t="s">
        <v>102</v>
      </c>
      <c r="E172" s="136"/>
    </row>
    <row r="173" spans="2:5" x14ac:dyDescent="0.3">
      <c r="B173" s="133" t="s">
        <v>112</v>
      </c>
      <c r="C173" s="134"/>
      <c r="D173" s="140" t="s">
        <v>108</v>
      </c>
      <c r="E173" s="136"/>
    </row>
    <row r="174" spans="2:5" x14ac:dyDescent="0.3">
      <c r="B174" s="133" t="s">
        <v>113</v>
      </c>
      <c r="C174" s="134"/>
      <c r="D174" s="140" t="s">
        <v>98</v>
      </c>
      <c r="E174" s="136"/>
    </row>
    <row r="175" spans="2:5" ht="27.6" x14ac:dyDescent="0.3">
      <c r="B175" s="133" t="s">
        <v>114</v>
      </c>
      <c r="C175" s="134"/>
      <c r="D175" s="140" t="s">
        <v>98</v>
      </c>
      <c r="E175" s="136"/>
    </row>
    <row r="176" spans="2:5" ht="6" customHeight="1" x14ac:dyDescent="0.3">
      <c r="B176" s="144"/>
      <c r="C176" s="145"/>
      <c r="D176" s="146"/>
      <c r="E176" s="147"/>
    </row>
    <row r="178" spans="2:5" x14ac:dyDescent="0.25">
      <c r="B178" s="121" t="str">
        <f>D180</f>
        <v>SL.PO.LZ.2</v>
      </c>
      <c r="C178" s="122"/>
      <c r="D178" s="123" t="str">
        <f>D181</f>
        <v>Incident Lösungszeit (P2)</v>
      </c>
      <c r="E178" s="124"/>
    </row>
    <row r="179" spans="2:5" ht="6" customHeight="1" x14ac:dyDescent="0.25">
      <c r="B179" s="151"/>
      <c r="C179" s="152"/>
      <c r="D179" s="153"/>
      <c r="E179" s="154"/>
    </row>
    <row r="180" spans="2:5" x14ac:dyDescent="0.3">
      <c r="B180" s="133" t="s">
        <v>80</v>
      </c>
      <c r="C180" s="134"/>
      <c r="D180" s="135" t="s">
        <v>27</v>
      </c>
      <c r="E180" s="136"/>
    </row>
    <row r="181" spans="2:5" x14ac:dyDescent="0.3">
      <c r="B181" s="133" t="s">
        <v>81</v>
      </c>
      <c r="C181" s="134"/>
      <c r="D181" s="140" t="s">
        <v>141</v>
      </c>
      <c r="E181" s="136"/>
    </row>
    <row r="182" spans="2:5" ht="165.6" x14ac:dyDescent="0.3">
      <c r="B182" s="133" t="s">
        <v>96</v>
      </c>
      <c r="C182" s="134"/>
      <c r="D182" s="140" t="s">
        <v>241</v>
      </c>
      <c r="E182" s="136"/>
    </row>
    <row r="183" spans="2:5" x14ac:dyDescent="0.3">
      <c r="B183" s="133" t="s">
        <v>12</v>
      </c>
      <c r="C183" s="134"/>
      <c r="D183" s="162" t="str">
        <f>'Service Level Klassen'!F13</f>
        <v>8 Stunden</v>
      </c>
      <c r="E183" s="136"/>
    </row>
    <row r="184" spans="2:5" ht="27.6" x14ac:dyDescent="0.3">
      <c r="B184" s="133" t="s">
        <v>138</v>
      </c>
      <c r="C184" s="134"/>
      <c r="D184" s="140" t="s">
        <v>100</v>
      </c>
      <c r="E184" s="136"/>
    </row>
    <row r="185" spans="2:5" x14ac:dyDescent="0.3">
      <c r="B185" s="133" t="s">
        <v>101</v>
      </c>
      <c r="C185" s="134"/>
      <c r="D185" s="140" t="s">
        <v>102</v>
      </c>
      <c r="E185" s="136"/>
    </row>
    <row r="186" spans="2:5" x14ac:dyDescent="0.3">
      <c r="B186" s="133" t="s">
        <v>103</v>
      </c>
      <c r="C186" s="134"/>
      <c r="D186" s="159" t="s">
        <v>232</v>
      </c>
      <c r="E186" s="136"/>
    </row>
    <row r="187" spans="2:5" x14ac:dyDescent="0.3">
      <c r="B187" s="133" t="s">
        <v>104</v>
      </c>
      <c r="C187" s="134"/>
      <c r="D187" s="163">
        <f>'Service Level Klassen'!G13</f>
        <v>0.99</v>
      </c>
      <c r="E187" s="142"/>
    </row>
    <row r="188" spans="2:5" ht="69" x14ac:dyDescent="0.3">
      <c r="B188" s="133" t="s">
        <v>105</v>
      </c>
      <c r="C188" s="134"/>
      <c r="D188" s="140" t="s">
        <v>142</v>
      </c>
      <c r="E188" s="136"/>
    </row>
    <row r="189" spans="2:5" x14ac:dyDescent="0.3">
      <c r="B189" s="133" t="s">
        <v>107</v>
      </c>
      <c r="C189" s="134"/>
      <c r="D189" s="140" t="s">
        <v>108</v>
      </c>
      <c r="E189" s="136"/>
    </row>
    <row r="190" spans="2:5" x14ac:dyDescent="0.3">
      <c r="B190" s="133" t="s">
        <v>109</v>
      </c>
      <c r="C190" s="143"/>
      <c r="D190" s="140" t="s">
        <v>110</v>
      </c>
      <c r="E190" s="136"/>
    </row>
    <row r="191" spans="2:5" x14ac:dyDescent="0.3">
      <c r="B191" s="133" t="s">
        <v>111</v>
      </c>
      <c r="C191" s="134"/>
      <c r="D191" s="140" t="s">
        <v>102</v>
      </c>
      <c r="E191" s="136"/>
    </row>
    <row r="192" spans="2:5" x14ac:dyDescent="0.3">
      <c r="B192" s="133" t="s">
        <v>112</v>
      </c>
      <c r="C192" s="134"/>
      <c r="D192" s="140" t="s">
        <v>108</v>
      </c>
      <c r="E192" s="136"/>
    </row>
    <row r="193" spans="2:5" x14ac:dyDescent="0.3">
      <c r="B193" s="133" t="s">
        <v>113</v>
      </c>
      <c r="C193" s="134"/>
      <c r="D193" s="140" t="s">
        <v>98</v>
      </c>
      <c r="E193" s="136"/>
    </row>
    <row r="194" spans="2:5" ht="27.6" x14ac:dyDescent="0.3">
      <c r="B194" s="133" t="s">
        <v>114</v>
      </c>
      <c r="C194" s="134"/>
      <c r="D194" s="140" t="s">
        <v>98</v>
      </c>
      <c r="E194" s="136"/>
    </row>
    <row r="195" spans="2:5" ht="6" customHeight="1" x14ac:dyDescent="0.3">
      <c r="B195" s="144"/>
      <c r="C195" s="145"/>
      <c r="D195" s="146"/>
      <c r="E195" s="147"/>
    </row>
    <row r="197" spans="2:5" x14ac:dyDescent="0.25">
      <c r="B197" s="121" t="str">
        <f>D199</f>
        <v>SL.PO.LZ.3</v>
      </c>
      <c r="C197" s="122"/>
      <c r="D197" s="123" t="str">
        <f>D200</f>
        <v>Incident Lösungszeit (P3)</v>
      </c>
      <c r="E197" s="124"/>
    </row>
    <row r="198" spans="2:5" ht="6" customHeight="1" x14ac:dyDescent="0.25">
      <c r="B198" s="151"/>
      <c r="C198" s="152"/>
      <c r="D198" s="153"/>
      <c r="E198" s="154"/>
    </row>
    <row r="199" spans="2:5" x14ac:dyDescent="0.3">
      <c r="B199" s="133" t="s">
        <v>80</v>
      </c>
      <c r="C199" s="134"/>
      <c r="D199" s="135" t="s">
        <v>30</v>
      </c>
      <c r="E199" s="136"/>
    </row>
    <row r="200" spans="2:5" x14ac:dyDescent="0.3">
      <c r="B200" s="133" t="s">
        <v>81</v>
      </c>
      <c r="C200" s="134"/>
      <c r="D200" s="140" t="s">
        <v>29</v>
      </c>
      <c r="E200" s="136"/>
    </row>
    <row r="201" spans="2:5" ht="165.6" x14ac:dyDescent="0.3">
      <c r="B201" s="133" t="s">
        <v>96</v>
      </c>
      <c r="C201" s="134"/>
      <c r="D201" s="140" t="s">
        <v>242</v>
      </c>
      <c r="E201" s="136"/>
    </row>
    <row r="202" spans="2:5" x14ac:dyDescent="0.3">
      <c r="B202" s="133" t="s">
        <v>12</v>
      </c>
      <c r="C202" s="134"/>
      <c r="D202" s="162" t="str">
        <f>'Service Level Klassen'!F14</f>
        <v>48 Stunden</v>
      </c>
      <c r="E202" s="136"/>
    </row>
    <row r="203" spans="2:5" ht="27.6" x14ac:dyDescent="0.3">
      <c r="B203" s="133" t="s">
        <v>138</v>
      </c>
      <c r="C203" s="134"/>
      <c r="D203" s="140" t="s">
        <v>100</v>
      </c>
      <c r="E203" s="136"/>
    </row>
    <row r="204" spans="2:5" x14ac:dyDescent="0.3">
      <c r="B204" s="133" t="s">
        <v>101</v>
      </c>
      <c r="C204" s="134"/>
      <c r="D204" s="140" t="s">
        <v>102</v>
      </c>
      <c r="E204" s="136"/>
    </row>
    <row r="205" spans="2:5" x14ac:dyDescent="0.3">
      <c r="B205" s="133" t="s">
        <v>103</v>
      </c>
      <c r="C205" s="134"/>
      <c r="D205" s="159" t="s">
        <v>232</v>
      </c>
      <c r="E205" s="136"/>
    </row>
    <row r="206" spans="2:5" x14ac:dyDescent="0.3">
      <c r="B206" s="133" t="s">
        <v>104</v>
      </c>
      <c r="C206" s="134"/>
      <c r="D206" s="163">
        <f>'Service Level Klassen'!G14</f>
        <v>0.95</v>
      </c>
      <c r="E206" s="142"/>
    </row>
    <row r="207" spans="2:5" ht="69" x14ac:dyDescent="0.3">
      <c r="B207" s="133" t="s">
        <v>105</v>
      </c>
      <c r="C207" s="134"/>
      <c r="D207" s="140" t="s">
        <v>143</v>
      </c>
      <c r="E207" s="136"/>
    </row>
    <row r="208" spans="2:5" x14ac:dyDescent="0.3">
      <c r="B208" s="133" t="s">
        <v>107</v>
      </c>
      <c r="C208" s="134"/>
      <c r="D208" s="140" t="s">
        <v>108</v>
      </c>
      <c r="E208" s="136"/>
    </row>
    <row r="209" spans="2:5" x14ac:dyDescent="0.3">
      <c r="B209" s="133" t="s">
        <v>109</v>
      </c>
      <c r="C209" s="143"/>
      <c r="D209" s="140" t="s">
        <v>110</v>
      </c>
      <c r="E209" s="136"/>
    </row>
    <row r="210" spans="2:5" x14ac:dyDescent="0.3">
      <c r="B210" s="133" t="s">
        <v>111</v>
      </c>
      <c r="C210" s="134"/>
      <c r="D210" s="140" t="s">
        <v>102</v>
      </c>
      <c r="E210" s="136"/>
    </row>
    <row r="211" spans="2:5" x14ac:dyDescent="0.3">
      <c r="B211" s="133" t="s">
        <v>112</v>
      </c>
      <c r="C211" s="134"/>
      <c r="D211" s="140" t="s">
        <v>108</v>
      </c>
      <c r="E211" s="136"/>
    </row>
    <row r="212" spans="2:5" x14ac:dyDescent="0.3">
      <c r="B212" s="133" t="s">
        <v>113</v>
      </c>
      <c r="C212" s="134"/>
      <c r="D212" s="140" t="s">
        <v>98</v>
      </c>
      <c r="E212" s="136"/>
    </row>
    <row r="213" spans="2:5" ht="27.6" x14ac:dyDescent="0.3">
      <c r="B213" s="133" t="s">
        <v>114</v>
      </c>
      <c r="C213" s="134"/>
      <c r="D213" s="140" t="s">
        <v>98</v>
      </c>
      <c r="E213" s="136"/>
    </row>
    <row r="214" spans="2:5" ht="6" customHeight="1" x14ac:dyDescent="0.3">
      <c r="B214" s="144"/>
      <c r="C214" s="145"/>
      <c r="D214" s="146"/>
      <c r="E214" s="147"/>
    </row>
    <row r="216" spans="2:5" x14ac:dyDescent="0.25">
      <c r="B216" s="121" t="str">
        <f>D218</f>
        <v>SL.PO.LZ.4</v>
      </c>
      <c r="C216" s="122"/>
      <c r="D216" s="123" t="str">
        <f>D219</f>
        <v>Incident Lösungszeit (P4)</v>
      </c>
      <c r="E216" s="124"/>
    </row>
    <row r="217" spans="2:5" ht="6" customHeight="1" x14ac:dyDescent="0.25">
      <c r="B217" s="151"/>
      <c r="C217" s="152"/>
      <c r="D217" s="153"/>
      <c r="E217" s="154"/>
    </row>
    <row r="218" spans="2:5" x14ac:dyDescent="0.3">
      <c r="B218" s="133" t="s">
        <v>80</v>
      </c>
      <c r="C218" s="134"/>
      <c r="D218" s="135" t="s">
        <v>33</v>
      </c>
      <c r="E218" s="136"/>
    </row>
    <row r="219" spans="2:5" x14ac:dyDescent="0.3">
      <c r="B219" s="133" t="s">
        <v>81</v>
      </c>
      <c r="C219" s="134"/>
      <c r="D219" s="140" t="s">
        <v>32</v>
      </c>
      <c r="E219" s="136"/>
    </row>
    <row r="220" spans="2:5" ht="165.6" x14ac:dyDescent="0.3">
      <c r="B220" s="133" t="s">
        <v>96</v>
      </c>
      <c r="C220" s="134"/>
      <c r="D220" s="140" t="s">
        <v>243</v>
      </c>
      <c r="E220" s="136"/>
    </row>
    <row r="221" spans="2:5" x14ac:dyDescent="0.3">
      <c r="B221" s="133" t="s">
        <v>12</v>
      </c>
      <c r="C221" s="134"/>
      <c r="D221" s="162" t="str">
        <f>'Service Level Klassen'!F15</f>
        <v>96 Stunden</v>
      </c>
      <c r="E221" s="136"/>
    </row>
    <row r="222" spans="2:5" ht="27.6" x14ac:dyDescent="0.3">
      <c r="B222" s="133" t="s">
        <v>138</v>
      </c>
      <c r="C222" s="134"/>
      <c r="D222" s="140" t="s">
        <v>100</v>
      </c>
      <c r="E222" s="136"/>
    </row>
    <row r="223" spans="2:5" x14ac:dyDescent="0.3">
      <c r="B223" s="133" t="s">
        <v>101</v>
      </c>
      <c r="C223" s="134"/>
      <c r="D223" s="140" t="s">
        <v>102</v>
      </c>
      <c r="E223" s="136"/>
    </row>
    <row r="224" spans="2:5" x14ac:dyDescent="0.3">
      <c r="B224" s="133" t="s">
        <v>103</v>
      </c>
      <c r="C224" s="134"/>
      <c r="D224" s="159" t="s">
        <v>232</v>
      </c>
      <c r="E224" s="136"/>
    </row>
    <row r="225" spans="2:5" x14ac:dyDescent="0.3">
      <c r="B225" s="133" t="s">
        <v>104</v>
      </c>
      <c r="C225" s="134"/>
      <c r="D225" s="163">
        <f>'Service Level Klassen'!G15</f>
        <v>0.95</v>
      </c>
      <c r="E225" s="142"/>
    </row>
    <row r="226" spans="2:5" ht="69" x14ac:dyDescent="0.3">
      <c r="B226" s="133" t="s">
        <v>105</v>
      </c>
      <c r="C226" s="134"/>
      <c r="D226" s="140" t="s">
        <v>144</v>
      </c>
      <c r="E226" s="136"/>
    </row>
    <row r="227" spans="2:5" x14ac:dyDescent="0.3">
      <c r="B227" s="133" t="s">
        <v>107</v>
      </c>
      <c r="C227" s="134"/>
      <c r="D227" s="140" t="s">
        <v>108</v>
      </c>
      <c r="E227" s="136"/>
    </row>
    <row r="228" spans="2:5" x14ac:dyDescent="0.3">
      <c r="B228" s="133" t="s">
        <v>109</v>
      </c>
      <c r="C228" s="143"/>
      <c r="D228" s="140" t="s">
        <v>110</v>
      </c>
      <c r="E228" s="136"/>
    </row>
    <row r="229" spans="2:5" x14ac:dyDescent="0.3">
      <c r="B229" s="133" t="s">
        <v>111</v>
      </c>
      <c r="C229" s="134"/>
      <c r="D229" s="140" t="s">
        <v>102</v>
      </c>
      <c r="E229" s="136"/>
    </row>
    <row r="230" spans="2:5" x14ac:dyDescent="0.3">
      <c r="B230" s="133" t="s">
        <v>112</v>
      </c>
      <c r="C230" s="134"/>
      <c r="D230" s="140" t="s">
        <v>108</v>
      </c>
      <c r="E230" s="136"/>
    </row>
    <row r="231" spans="2:5" x14ac:dyDescent="0.3">
      <c r="B231" s="133" t="s">
        <v>113</v>
      </c>
      <c r="C231" s="134"/>
      <c r="D231" s="140" t="s">
        <v>98</v>
      </c>
      <c r="E231" s="136"/>
    </row>
    <row r="232" spans="2:5" ht="27.6" x14ac:dyDescent="0.3">
      <c r="B232" s="133" t="s">
        <v>114</v>
      </c>
      <c r="C232" s="134"/>
      <c r="D232" s="140" t="s">
        <v>98</v>
      </c>
      <c r="E232" s="136"/>
    </row>
    <row r="233" spans="2:5" ht="6" customHeight="1" x14ac:dyDescent="0.3">
      <c r="B233" s="144"/>
      <c r="C233" s="145"/>
      <c r="D233" s="146"/>
      <c r="E233" s="147"/>
    </row>
    <row r="235" spans="2:5" x14ac:dyDescent="0.25">
      <c r="B235" s="121" t="str">
        <f>D237</f>
        <v>SL.PO.IM.6</v>
      </c>
      <c r="C235" s="122"/>
      <c r="D235" s="123" t="str">
        <f>D238</f>
        <v>Ticketwiedereröffnungsquote</v>
      </c>
      <c r="E235" s="124"/>
    </row>
    <row r="236" spans="2:5" ht="6" customHeight="1" x14ac:dyDescent="0.25">
      <c r="B236" s="151"/>
      <c r="C236" s="152"/>
      <c r="D236" s="153"/>
      <c r="E236" s="154"/>
    </row>
    <row r="237" spans="2:5" x14ac:dyDescent="0.3">
      <c r="B237" s="133" t="s">
        <v>80</v>
      </c>
      <c r="C237" s="134"/>
      <c r="D237" s="164" t="s">
        <v>89</v>
      </c>
      <c r="E237" s="136"/>
    </row>
    <row r="238" spans="2:5" x14ac:dyDescent="0.3">
      <c r="B238" s="133" t="s">
        <v>81</v>
      </c>
      <c r="C238" s="134"/>
      <c r="D238" s="165" t="s">
        <v>145</v>
      </c>
      <c r="E238" s="136"/>
    </row>
    <row r="239" spans="2:5" ht="69" x14ac:dyDescent="0.3">
      <c r="B239" s="133" t="s">
        <v>96</v>
      </c>
      <c r="C239" s="134"/>
      <c r="D239" s="150" t="s">
        <v>244</v>
      </c>
      <c r="E239" s="136"/>
    </row>
    <row r="240" spans="2:5" x14ac:dyDescent="0.3">
      <c r="B240" s="133" t="s">
        <v>12</v>
      </c>
      <c r="C240" s="134"/>
      <c r="D240" s="156" t="s">
        <v>146</v>
      </c>
      <c r="E240" s="136"/>
    </row>
    <row r="241" spans="2:5" ht="27.6" x14ac:dyDescent="0.3">
      <c r="B241" s="133" t="s">
        <v>138</v>
      </c>
      <c r="C241" s="134"/>
      <c r="D241" s="156" t="s">
        <v>100</v>
      </c>
      <c r="E241" s="136"/>
    </row>
    <row r="242" spans="2:5" x14ac:dyDescent="0.3">
      <c r="B242" s="133" t="s">
        <v>101</v>
      </c>
      <c r="C242" s="134"/>
      <c r="D242" s="156" t="s">
        <v>102</v>
      </c>
      <c r="E242" s="136"/>
    </row>
    <row r="243" spans="2:5" x14ac:dyDescent="0.3">
      <c r="B243" s="133" t="s">
        <v>103</v>
      </c>
      <c r="C243" s="134"/>
      <c r="D243" s="156" t="s">
        <v>147</v>
      </c>
      <c r="E243" s="136"/>
    </row>
    <row r="244" spans="2:5" x14ac:dyDescent="0.3">
      <c r="B244" s="133" t="s">
        <v>104</v>
      </c>
      <c r="C244" s="134"/>
      <c r="D244" s="166" t="s">
        <v>148</v>
      </c>
      <c r="E244" s="167"/>
    </row>
    <row r="245" spans="2:5" ht="55.2" x14ac:dyDescent="0.3">
      <c r="B245" s="133" t="s">
        <v>105</v>
      </c>
      <c r="C245" s="134"/>
      <c r="D245" s="156" t="s">
        <v>149</v>
      </c>
      <c r="E245" s="136"/>
    </row>
    <row r="246" spans="2:5" x14ac:dyDescent="0.3">
      <c r="B246" s="133" t="s">
        <v>107</v>
      </c>
      <c r="C246" s="134"/>
      <c r="D246" s="168" t="s">
        <v>108</v>
      </c>
      <c r="E246" s="136"/>
    </row>
    <row r="247" spans="2:5" x14ac:dyDescent="0.3">
      <c r="B247" s="133" t="s">
        <v>109</v>
      </c>
      <c r="C247" s="143"/>
      <c r="D247" s="156" t="s">
        <v>110</v>
      </c>
      <c r="E247" s="136"/>
    </row>
    <row r="248" spans="2:5" x14ac:dyDescent="0.3">
      <c r="B248" s="133" t="s">
        <v>111</v>
      </c>
      <c r="C248" s="134"/>
      <c r="D248" s="156" t="s">
        <v>102</v>
      </c>
      <c r="E248" s="136"/>
    </row>
    <row r="249" spans="2:5" x14ac:dyDescent="0.3">
      <c r="B249" s="133" t="s">
        <v>112</v>
      </c>
      <c r="C249" s="134"/>
      <c r="D249" s="168" t="s">
        <v>108</v>
      </c>
      <c r="E249" s="136"/>
    </row>
    <row r="250" spans="2:5" x14ac:dyDescent="0.3">
      <c r="B250" s="133" t="s">
        <v>113</v>
      </c>
      <c r="C250" s="134"/>
      <c r="D250" s="156" t="s">
        <v>98</v>
      </c>
      <c r="E250" s="136"/>
    </row>
    <row r="251" spans="2:5" ht="27.6" x14ac:dyDescent="0.3">
      <c r="B251" s="133" t="s">
        <v>114</v>
      </c>
      <c r="C251" s="134"/>
      <c r="D251" s="156" t="s">
        <v>98</v>
      </c>
      <c r="E251" s="136"/>
    </row>
    <row r="252" spans="2:5" ht="6" customHeight="1" x14ac:dyDescent="0.3">
      <c r="B252" s="144"/>
      <c r="C252" s="145"/>
      <c r="D252" s="146"/>
      <c r="E252" s="147"/>
    </row>
    <row r="254" spans="2:5" x14ac:dyDescent="0.25">
      <c r="B254" s="121" t="str">
        <f>D256</f>
        <v>SL.PO.CM.1</v>
      </c>
      <c r="C254" s="122"/>
      <c r="D254" s="123" t="str">
        <f>D257</f>
        <v>Erfolgsquote der Changes</v>
      </c>
      <c r="E254" s="124"/>
    </row>
    <row r="255" spans="2:5" ht="6" customHeight="1" x14ac:dyDescent="0.25">
      <c r="B255" s="151"/>
      <c r="C255" s="152"/>
      <c r="D255" s="153"/>
      <c r="E255" s="154"/>
    </row>
    <row r="256" spans="2:5" x14ac:dyDescent="0.3">
      <c r="B256" s="133" t="s">
        <v>80</v>
      </c>
      <c r="C256" s="134"/>
      <c r="D256" s="135" t="s">
        <v>90</v>
      </c>
      <c r="E256" s="136"/>
    </row>
    <row r="257" spans="2:5" x14ac:dyDescent="0.3">
      <c r="B257" s="133" t="s">
        <v>81</v>
      </c>
      <c r="C257" s="134"/>
      <c r="D257" s="155" t="s">
        <v>150</v>
      </c>
      <c r="E257" s="136"/>
    </row>
    <row r="258" spans="2:5" ht="27.6" x14ac:dyDescent="0.3">
      <c r="B258" s="133" t="s">
        <v>96</v>
      </c>
      <c r="C258" s="134"/>
      <c r="D258" s="169" t="s">
        <v>245</v>
      </c>
      <c r="E258" s="136"/>
    </row>
    <row r="259" spans="2:5" x14ac:dyDescent="0.3">
      <c r="B259" s="133" t="s">
        <v>12</v>
      </c>
      <c r="C259" s="134"/>
      <c r="D259" s="170" t="s">
        <v>98</v>
      </c>
      <c r="E259" s="136"/>
    </row>
    <row r="260" spans="2:5" ht="27.6" x14ac:dyDescent="0.3">
      <c r="B260" s="133" t="s">
        <v>138</v>
      </c>
      <c r="C260" s="134"/>
      <c r="D260" s="140" t="s">
        <v>100</v>
      </c>
      <c r="E260" s="136"/>
    </row>
    <row r="261" spans="2:5" x14ac:dyDescent="0.3">
      <c r="B261" s="133" t="s">
        <v>101</v>
      </c>
      <c r="C261" s="134"/>
      <c r="D261" s="170" t="s">
        <v>102</v>
      </c>
      <c r="E261" s="136"/>
    </row>
    <row r="262" spans="2:5" x14ac:dyDescent="0.3">
      <c r="B262" s="133" t="s">
        <v>103</v>
      </c>
      <c r="C262" s="134"/>
      <c r="D262" s="157" t="s">
        <v>246</v>
      </c>
      <c r="E262" s="136"/>
    </row>
    <row r="263" spans="2:5" x14ac:dyDescent="0.3">
      <c r="B263" s="133" t="s">
        <v>104</v>
      </c>
      <c r="C263" s="134"/>
      <c r="D263" s="171">
        <v>0.98</v>
      </c>
      <c r="E263" s="142"/>
    </row>
    <row r="264" spans="2:5" ht="82.8" x14ac:dyDescent="0.3">
      <c r="B264" s="133" t="s">
        <v>105</v>
      </c>
      <c r="C264" s="134"/>
      <c r="D264" s="172" t="s">
        <v>151</v>
      </c>
      <c r="E264" s="136"/>
    </row>
    <row r="265" spans="2:5" x14ac:dyDescent="0.3">
      <c r="B265" s="133" t="s">
        <v>107</v>
      </c>
      <c r="C265" s="134"/>
      <c r="D265" s="173" t="s">
        <v>108</v>
      </c>
      <c r="E265" s="136"/>
    </row>
    <row r="266" spans="2:5" x14ac:dyDescent="0.3">
      <c r="B266" s="133" t="s">
        <v>109</v>
      </c>
      <c r="C266" s="143"/>
      <c r="D266" s="174" t="s">
        <v>110</v>
      </c>
      <c r="E266" s="136"/>
    </row>
    <row r="267" spans="2:5" x14ac:dyDescent="0.3">
      <c r="B267" s="133" t="s">
        <v>111</v>
      </c>
      <c r="C267" s="134"/>
      <c r="D267" s="170" t="s">
        <v>102</v>
      </c>
      <c r="E267" s="136"/>
    </row>
    <row r="268" spans="2:5" x14ac:dyDescent="0.3">
      <c r="B268" s="133" t="s">
        <v>112</v>
      </c>
      <c r="C268" s="134"/>
      <c r="D268" s="173" t="s">
        <v>108</v>
      </c>
      <c r="E268" s="136"/>
    </row>
    <row r="269" spans="2:5" ht="27.6" x14ac:dyDescent="0.3">
      <c r="B269" s="133" t="s">
        <v>113</v>
      </c>
      <c r="C269" s="134"/>
      <c r="D269" s="170" t="s">
        <v>152</v>
      </c>
      <c r="E269" s="136"/>
    </row>
    <row r="270" spans="2:5" ht="28.2" x14ac:dyDescent="0.3">
      <c r="B270" s="133" t="s">
        <v>114</v>
      </c>
      <c r="C270" s="134"/>
      <c r="D270" s="169" t="s">
        <v>247</v>
      </c>
      <c r="E270" s="136"/>
    </row>
    <row r="271" spans="2:5" ht="6" customHeight="1" x14ac:dyDescent="0.3">
      <c r="B271" s="144"/>
      <c r="C271" s="145"/>
      <c r="D271" s="146"/>
      <c r="E271" s="147"/>
    </row>
    <row r="273" spans="2:5" x14ac:dyDescent="0.25">
      <c r="B273" s="175" t="str">
        <f>D275</f>
        <v>SL.PO.DQ.1</v>
      </c>
      <c r="C273" s="122"/>
      <c r="D273" s="123" t="str">
        <f>D276</f>
        <v>Configuration Record Data Quality</v>
      </c>
      <c r="E273" s="124"/>
    </row>
    <row r="274" spans="2:5" ht="6" customHeight="1" x14ac:dyDescent="0.25">
      <c r="B274" s="151"/>
      <c r="C274" s="152"/>
      <c r="D274" s="153"/>
      <c r="E274" s="154"/>
    </row>
    <row r="275" spans="2:5" x14ac:dyDescent="0.3">
      <c r="B275" s="133" t="s">
        <v>80</v>
      </c>
      <c r="C275" s="134"/>
      <c r="D275" s="176" t="s">
        <v>91</v>
      </c>
      <c r="E275" s="136"/>
    </row>
    <row r="276" spans="2:5" x14ac:dyDescent="0.3">
      <c r="B276" s="133" t="s">
        <v>81</v>
      </c>
      <c r="C276" s="134"/>
      <c r="D276" s="140" t="s">
        <v>153</v>
      </c>
      <c r="E276" s="136"/>
    </row>
    <row r="277" spans="2:5" ht="41.4" x14ac:dyDescent="0.3">
      <c r="B277" s="133" t="s">
        <v>96</v>
      </c>
      <c r="C277" s="134"/>
      <c r="D277" s="177" t="s">
        <v>248</v>
      </c>
      <c r="E277" s="136"/>
    </row>
    <row r="278" spans="2:5" x14ac:dyDescent="0.3">
      <c r="B278" s="133" t="s">
        <v>12</v>
      </c>
      <c r="C278" s="134"/>
      <c r="D278" s="173" t="s">
        <v>98</v>
      </c>
      <c r="E278" s="136"/>
    </row>
    <row r="279" spans="2:5" ht="27.6" x14ac:dyDescent="0.3">
      <c r="B279" s="133" t="s">
        <v>138</v>
      </c>
      <c r="C279" s="134"/>
      <c r="D279" s="140" t="s">
        <v>100</v>
      </c>
      <c r="E279" s="136"/>
    </row>
    <row r="280" spans="2:5" x14ac:dyDescent="0.3">
      <c r="B280" s="133" t="s">
        <v>101</v>
      </c>
      <c r="C280" s="134"/>
      <c r="D280" s="173" t="s">
        <v>102</v>
      </c>
      <c r="E280" s="136"/>
    </row>
    <row r="281" spans="2:5" x14ac:dyDescent="0.3">
      <c r="B281" s="133" t="s">
        <v>103</v>
      </c>
      <c r="C281" s="134"/>
      <c r="D281" s="173" t="s">
        <v>6</v>
      </c>
      <c r="E281" s="136"/>
    </row>
    <row r="282" spans="2:5" x14ac:dyDescent="0.3">
      <c r="B282" s="133" t="s">
        <v>104</v>
      </c>
      <c r="C282" s="134"/>
      <c r="D282" s="178">
        <v>0.99</v>
      </c>
      <c r="E282" s="142"/>
    </row>
    <row r="283" spans="2:5" ht="69" x14ac:dyDescent="0.3">
      <c r="B283" s="133" t="s">
        <v>105</v>
      </c>
      <c r="C283" s="134"/>
      <c r="D283" s="179" t="s">
        <v>154</v>
      </c>
      <c r="E283" s="136"/>
    </row>
    <row r="284" spans="2:5" x14ac:dyDescent="0.3">
      <c r="B284" s="133" t="s">
        <v>107</v>
      </c>
      <c r="C284" s="134"/>
      <c r="D284" s="173" t="s">
        <v>108</v>
      </c>
      <c r="E284" s="136"/>
    </row>
    <row r="285" spans="2:5" x14ac:dyDescent="0.3">
      <c r="B285" s="133" t="s">
        <v>109</v>
      </c>
      <c r="C285" s="143"/>
      <c r="D285" s="180" t="s">
        <v>110</v>
      </c>
      <c r="E285" s="136"/>
    </row>
    <row r="286" spans="2:5" x14ac:dyDescent="0.3">
      <c r="B286" s="133" t="s">
        <v>111</v>
      </c>
      <c r="C286" s="134"/>
      <c r="D286" s="173" t="s">
        <v>102</v>
      </c>
      <c r="E286" s="136"/>
    </row>
    <row r="287" spans="2:5" x14ac:dyDescent="0.3">
      <c r="B287" s="133" t="s">
        <v>112</v>
      </c>
      <c r="C287" s="134"/>
      <c r="D287" s="173" t="s">
        <v>108</v>
      </c>
      <c r="E287" s="136"/>
    </row>
    <row r="288" spans="2:5" x14ac:dyDescent="0.3">
      <c r="B288" s="133" t="s">
        <v>113</v>
      </c>
      <c r="C288" s="134"/>
      <c r="D288" s="173" t="s">
        <v>98</v>
      </c>
      <c r="E288" s="136"/>
    </row>
    <row r="289" spans="2:11" ht="27.6" x14ac:dyDescent="0.3">
      <c r="B289" s="133" t="s">
        <v>114</v>
      </c>
      <c r="C289" s="134"/>
      <c r="D289" s="173" t="s">
        <v>98</v>
      </c>
      <c r="E289" s="136"/>
    </row>
    <row r="290" spans="2:11" ht="6" customHeight="1" x14ac:dyDescent="0.3">
      <c r="B290" s="144"/>
      <c r="C290" s="145"/>
      <c r="D290" s="146"/>
      <c r="E290" s="147"/>
    </row>
    <row r="292" spans="2:11" ht="14.4" x14ac:dyDescent="0.25">
      <c r="B292" s="121" t="str">
        <f>D294</f>
        <v>SL.PO.CM.2</v>
      </c>
      <c r="C292" s="122"/>
      <c r="D292" s="123" t="str">
        <f>D295</f>
        <v>Störungen ausgelöst durch Changes</v>
      </c>
      <c r="E292" s="124"/>
      <c r="K292" s="181"/>
    </row>
    <row r="293" spans="2:11" ht="14.4" x14ac:dyDescent="0.25">
      <c r="B293" s="151"/>
      <c r="C293" s="152"/>
      <c r="D293" s="153"/>
      <c r="E293" s="154"/>
      <c r="K293" s="181"/>
    </row>
    <row r="294" spans="2:11" ht="15" customHeight="1" x14ac:dyDescent="0.3">
      <c r="B294" s="133" t="s">
        <v>80</v>
      </c>
      <c r="C294" s="134"/>
      <c r="D294" s="135" t="s">
        <v>92</v>
      </c>
      <c r="E294" s="136"/>
      <c r="K294" s="181"/>
    </row>
    <row r="295" spans="2:11" ht="15" customHeight="1" x14ac:dyDescent="0.3">
      <c r="B295" s="133" t="s">
        <v>81</v>
      </c>
      <c r="C295" s="134"/>
      <c r="D295" s="138" t="s">
        <v>155</v>
      </c>
      <c r="E295" s="136"/>
      <c r="K295" s="181"/>
    </row>
    <row r="296" spans="2:11" ht="55.2" x14ac:dyDescent="0.3">
      <c r="B296" s="133" t="s">
        <v>96</v>
      </c>
      <c r="C296" s="134"/>
      <c r="D296" s="140" t="s">
        <v>249</v>
      </c>
      <c r="E296" s="136"/>
      <c r="K296" s="181"/>
    </row>
    <row r="297" spans="2:11" ht="14.4" x14ac:dyDescent="0.3">
      <c r="B297" s="133" t="s">
        <v>12</v>
      </c>
      <c r="C297" s="134"/>
      <c r="D297" s="140" t="s">
        <v>98</v>
      </c>
      <c r="E297" s="136"/>
      <c r="K297" s="181"/>
    </row>
    <row r="298" spans="2:11" ht="29.7" customHeight="1" x14ac:dyDescent="0.3">
      <c r="B298" s="133" t="s">
        <v>138</v>
      </c>
      <c r="C298" s="134"/>
      <c r="D298" s="140" t="s">
        <v>100</v>
      </c>
      <c r="E298" s="136"/>
      <c r="K298" s="181"/>
    </row>
    <row r="299" spans="2:11" ht="14.4" x14ac:dyDescent="0.3">
      <c r="B299" s="133" t="s">
        <v>101</v>
      </c>
      <c r="C299" s="134"/>
      <c r="D299" s="173" t="s">
        <v>102</v>
      </c>
      <c r="E299" s="136"/>
      <c r="K299" s="181"/>
    </row>
    <row r="300" spans="2:11" ht="14.4" x14ac:dyDescent="0.3">
      <c r="B300" s="133" t="s">
        <v>103</v>
      </c>
      <c r="C300" s="134"/>
      <c r="D300" s="157" t="s">
        <v>246</v>
      </c>
      <c r="E300" s="136"/>
      <c r="K300" s="181"/>
    </row>
    <row r="301" spans="2:11" ht="14.4" x14ac:dyDescent="0.3">
      <c r="B301" s="133" t="s">
        <v>104</v>
      </c>
      <c r="C301" s="134"/>
      <c r="D301" s="182">
        <v>0.95</v>
      </c>
      <c r="E301" s="142"/>
      <c r="K301" s="181"/>
    </row>
    <row r="302" spans="2:11" ht="41.4" x14ac:dyDescent="0.3">
      <c r="B302" s="133" t="s">
        <v>105</v>
      </c>
      <c r="C302" s="134"/>
      <c r="D302" s="179" t="s">
        <v>156</v>
      </c>
      <c r="E302" s="136"/>
      <c r="K302" s="181"/>
    </row>
    <row r="303" spans="2:11" ht="14.4" x14ac:dyDescent="0.3">
      <c r="B303" s="133" t="s">
        <v>107</v>
      </c>
      <c r="C303" s="134"/>
      <c r="D303" s="140" t="s">
        <v>108</v>
      </c>
      <c r="E303" s="136"/>
      <c r="K303" s="181"/>
    </row>
    <row r="304" spans="2:11" ht="14.4" x14ac:dyDescent="0.3">
      <c r="B304" s="133" t="s">
        <v>109</v>
      </c>
      <c r="C304" s="143"/>
      <c r="D304" s="140" t="s">
        <v>110</v>
      </c>
      <c r="E304" s="136"/>
      <c r="K304" s="181"/>
    </row>
    <row r="305" spans="2:11" ht="14.4" x14ac:dyDescent="0.3">
      <c r="B305" s="133" t="s">
        <v>111</v>
      </c>
      <c r="C305" s="134"/>
      <c r="D305" s="140" t="s">
        <v>102</v>
      </c>
      <c r="E305" s="136"/>
      <c r="K305" s="181"/>
    </row>
    <row r="306" spans="2:11" ht="14.4" x14ac:dyDescent="0.3">
      <c r="B306" s="133" t="s">
        <v>112</v>
      </c>
      <c r="C306" s="134"/>
      <c r="D306" s="140" t="s">
        <v>108</v>
      </c>
      <c r="E306" s="136"/>
      <c r="K306" s="181"/>
    </row>
    <row r="307" spans="2:11" ht="14.4" x14ac:dyDescent="0.3">
      <c r="B307" s="133" t="s">
        <v>113</v>
      </c>
      <c r="C307" s="134"/>
      <c r="D307" s="140" t="s">
        <v>98</v>
      </c>
      <c r="E307" s="136"/>
      <c r="K307" s="181"/>
    </row>
    <row r="308" spans="2:11" ht="27.6" x14ac:dyDescent="0.3">
      <c r="B308" s="133" t="s">
        <v>114</v>
      </c>
      <c r="C308" s="134"/>
      <c r="D308" s="140" t="s">
        <v>250</v>
      </c>
      <c r="E308" s="136"/>
      <c r="K308" s="181"/>
    </row>
    <row r="309" spans="2:11" ht="14.4" x14ac:dyDescent="0.3">
      <c r="B309" s="144"/>
      <c r="C309" s="145"/>
      <c r="D309" s="146"/>
      <c r="E309" s="147"/>
      <c r="K309" s="181"/>
    </row>
    <row r="310" spans="2:11" ht="14.7" customHeight="1" x14ac:dyDescent="0.3">
      <c r="B310" s="116"/>
      <c r="C310" s="116"/>
      <c r="K310" s="181"/>
    </row>
    <row r="311" spans="2:11" ht="14.4" x14ac:dyDescent="0.3">
      <c r="B311" s="116"/>
      <c r="C311" s="116"/>
      <c r="K311" s="181"/>
    </row>
    <row r="312" spans="2:11" x14ac:dyDescent="0.25">
      <c r="B312" s="175" t="str">
        <f>D314</f>
        <v>S.IF.SO.01</v>
      </c>
      <c r="C312" s="183"/>
      <c r="D312" s="184" t="str">
        <f>D315</f>
        <v>Behandlungszeit von Sicherheitslücken (emergency)</v>
      </c>
      <c r="E312" s="124"/>
    </row>
    <row r="313" spans="2:11" x14ac:dyDescent="0.25">
      <c r="B313" s="151"/>
      <c r="C313" s="152"/>
      <c r="D313" s="153"/>
      <c r="E313" s="154"/>
    </row>
    <row r="314" spans="2:11" x14ac:dyDescent="0.3">
      <c r="B314" s="133" t="s">
        <v>80</v>
      </c>
      <c r="C314" s="134"/>
      <c r="D314" s="135" t="s">
        <v>93</v>
      </c>
      <c r="E314" s="136"/>
    </row>
    <row r="315" spans="2:11" x14ac:dyDescent="0.3">
      <c r="B315" s="133" t="s">
        <v>81</v>
      </c>
      <c r="C315" s="134"/>
      <c r="D315" s="138" t="s">
        <v>157</v>
      </c>
      <c r="E315" s="136"/>
    </row>
    <row r="316" spans="2:11" ht="69" x14ac:dyDescent="0.3">
      <c r="B316" s="133" t="s">
        <v>96</v>
      </c>
      <c r="C316" s="134"/>
      <c r="D316" s="140" t="s">
        <v>158</v>
      </c>
      <c r="E316" s="136"/>
    </row>
    <row r="317" spans="2:11" ht="55.2" x14ac:dyDescent="0.3">
      <c r="B317" s="133" t="s">
        <v>12</v>
      </c>
      <c r="C317" s="134"/>
      <c r="D317" s="140" t="s">
        <v>159</v>
      </c>
      <c r="E317" s="136"/>
    </row>
    <row r="318" spans="2:11" ht="27.6" x14ac:dyDescent="0.3">
      <c r="B318" s="133" t="s">
        <v>138</v>
      </c>
      <c r="C318" s="134"/>
      <c r="D318" s="140" t="s">
        <v>100</v>
      </c>
      <c r="E318" s="136"/>
    </row>
    <row r="319" spans="2:11" x14ac:dyDescent="0.3">
      <c r="B319" s="133" t="s">
        <v>101</v>
      </c>
      <c r="C319" s="134"/>
      <c r="D319" s="185" t="s">
        <v>102</v>
      </c>
      <c r="E319" s="136"/>
    </row>
    <row r="320" spans="2:11" x14ac:dyDescent="0.3">
      <c r="B320" s="133" t="s">
        <v>103</v>
      </c>
      <c r="C320" s="134"/>
      <c r="D320" s="157" t="s">
        <v>246</v>
      </c>
      <c r="E320" s="136"/>
    </row>
    <row r="321" spans="2:11" x14ac:dyDescent="0.3">
      <c r="B321" s="133" t="s">
        <v>104</v>
      </c>
      <c r="C321" s="134"/>
      <c r="D321" s="182">
        <v>1</v>
      </c>
      <c r="E321" s="142"/>
    </row>
    <row r="322" spans="2:11" ht="55.2" x14ac:dyDescent="0.3">
      <c r="B322" s="133" t="s">
        <v>105</v>
      </c>
      <c r="C322" s="134"/>
      <c r="D322" s="179" t="s">
        <v>160</v>
      </c>
      <c r="E322" s="136"/>
    </row>
    <row r="323" spans="2:11" x14ac:dyDescent="0.3">
      <c r="B323" s="133" t="s">
        <v>107</v>
      </c>
      <c r="C323" s="134"/>
      <c r="D323" s="140" t="s">
        <v>251</v>
      </c>
      <c r="E323" s="136"/>
    </row>
    <row r="324" spans="2:11" x14ac:dyDescent="0.3">
      <c r="B324" s="133" t="s">
        <v>109</v>
      </c>
      <c r="C324" s="143"/>
      <c r="D324" s="140" t="s">
        <v>110</v>
      </c>
      <c r="E324" s="136"/>
    </row>
    <row r="325" spans="2:11" x14ac:dyDescent="0.3">
      <c r="B325" s="133" t="s">
        <v>111</v>
      </c>
      <c r="C325" s="134"/>
      <c r="D325" s="140" t="s">
        <v>102</v>
      </c>
      <c r="E325" s="136"/>
    </row>
    <row r="326" spans="2:11" x14ac:dyDescent="0.3">
      <c r="B326" s="133" t="s">
        <v>112</v>
      </c>
      <c r="C326" s="134"/>
      <c r="D326" s="140" t="s">
        <v>108</v>
      </c>
      <c r="E326" s="136"/>
    </row>
    <row r="327" spans="2:11" x14ac:dyDescent="0.3">
      <c r="B327" s="133" t="s">
        <v>113</v>
      </c>
      <c r="C327" s="134"/>
      <c r="D327" s="140" t="s">
        <v>98</v>
      </c>
      <c r="E327" s="136"/>
    </row>
    <row r="328" spans="2:11" ht="27.6" x14ac:dyDescent="0.3">
      <c r="B328" s="133" t="s">
        <v>114</v>
      </c>
      <c r="C328" s="134"/>
      <c r="D328" s="140" t="s">
        <v>98</v>
      </c>
      <c r="E328" s="136"/>
    </row>
    <row r="329" spans="2:11" x14ac:dyDescent="0.3">
      <c r="B329" s="144"/>
      <c r="C329" s="145"/>
      <c r="D329" s="146"/>
      <c r="E329" s="147"/>
    </row>
    <row r="330" spans="2:11" ht="14.4" x14ac:dyDescent="0.3">
      <c r="B330" s="116"/>
      <c r="C330" s="116"/>
      <c r="K330" s="181"/>
    </row>
    <row r="331" spans="2:11" x14ac:dyDescent="0.25">
      <c r="B331" s="175" t="str">
        <f>D333</f>
        <v>S.IF.SO.02</v>
      </c>
      <c r="C331" s="183"/>
      <c r="D331" s="184" t="str">
        <f>D334</f>
        <v>Behandlungszeit von Sicherheitslücken (hoch)</v>
      </c>
      <c r="E331" s="124"/>
    </row>
    <row r="332" spans="2:11" x14ac:dyDescent="0.25">
      <c r="B332" s="151"/>
      <c r="C332" s="152"/>
      <c r="D332" s="153"/>
      <c r="E332" s="154"/>
    </row>
    <row r="333" spans="2:11" x14ac:dyDescent="0.3">
      <c r="B333" s="133" t="s">
        <v>80</v>
      </c>
      <c r="C333" s="134"/>
      <c r="D333" s="135" t="s">
        <v>94</v>
      </c>
      <c r="E333" s="136"/>
    </row>
    <row r="334" spans="2:11" x14ac:dyDescent="0.3">
      <c r="B334" s="133" t="s">
        <v>81</v>
      </c>
      <c r="C334" s="134"/>
      <c r="D334" s="138" t="s">
        <v>161</v>
      </c>
      <c r="E334" s="136"/>
    </row>
    <row r="335" spans="2:11" ht="69" x14ac:dyDescent="0.3">
      <c r="B335" s="133" t="s">
        <v>96</v>
      </c>
      <c r="C335" s="134"/>
      <c r="D335" s="140" t="s">
        <v>158</v>
      </c>
      <c r="E335" s="136"/>
    </row>
    <row r="336" spans="2:11" ht="67.05" customHeight="1" x14ac:dyDescent="0.3">
      <c r="B336" s="133" t="s">
        <v>12</v>
      </c>
      <c r="C336" s="134"/>
      <c r="D336" s="140" t="s">
        <v>162</v>
      </c>
      <c r="E336" s="136"/>
    </row>
    <row r="337" spans="2:11" ht="27.6" x14ac:dyDescent="0.3">
      <c r="B337" s="133" t="s">
        <v>138</v>
      </c>
      <c r="C337" s="134"/>
      <c r="D337" s="140" t="s">
        <v>100</v>
      </c>
      <c r="E337" s="136"/>
    </row>
    <row r="338" spans="2:11" x14ac:dyDescent="0.3">
      <c r="B338" s="133" t="s">
        <v>101</v>
      </c>
      <c r="C338" s="134"/>
      <c r="D338" s="185" t="s">
        <v>102</v>
      </c>
      <c r="E338" s="136"/>
    </row>
    <row r="339" spans="2:11" x14ac:dyDescent="0.3">
      <c r="B339" s="133" t="s">
        <v>103</v>
      </c>
      <c r="C339" s="134"/>
      <c r="D339" s="157" t="s">
        <v>246</v>
      </c>
      <c r="E339" s="136"/>
    </row>
    <row r="340" spans="2:11" x14ac:dyDescent="0.3">
      <c r="B340" s="133" t="s">
        <v>104</v>
      </c>
      <c r="C340" s="134"/>
      <c r="D340" s="182">
        <v>0.98</v>
      </c>
      <c r="E340" s="142"/>
    </row>
    <row r="341" spans="2:11" ht="55.2" x14ac:dyDescent="0.3">
      <c r="B341" s="133" t="s">
        <v>105</v>
      </c>
      <c r="C341" s="134"/>
      <c r="D341" s="179" t="s">
        <v>160</v>
      </c>
      <c r="E341" s="136"/>
    </row>
    <row r="342" spans="2:11" x14ac:dyDescent="0.3">
      <c r="B342" s="133" t="s">
        <v>107</v>
      </c>
      <c r="C342" s="134"/>
      <c r="D342" s="140" t="s">
        <v>251</v>
      </c>
      <c r="E342" s="136"/>
    </row>
    <row r="343" spans="2:11" x14ac:dyDescent="0.3">
      <c r="B343" s="133" t="s">
        <v>109</v>
      </c>
      <c r="C343" s="143"/>
      <c r="D343" s="140" t="s">
        <v>110</v>
      </c>
      <c r="E343" s="136"/>
    </row>
    <row r="344" spans="2:11" x14ac:dyDescent="0.3">
      <c r="B344" s="133" t="s">
        <v>111</v>
      </c>
      <c r="C344" s="134"/>
      <c r="D344" s="140" t="s">
        <v>102</v>
      </c>
      <c r="E344" s="136"/>
    </row>
    <row r="345" spans="2:11" x14ac:dyDescent="0.3">
      <c r="B345" s="133" t="s">
        <v>112</v>
      </c>
      <c r="C345" s="134"/>
      <c r="D345" s="140" t="s">
        <v>108</v>
      </c>
      <c r="E345" s="136"/>
    </row>
    <row r="346" spans="2:11" x14ac:dyDescent="0.3">
      <c r="B346" s="133" t="s">
        <v>113</v>
      </c>
      <c r="C346" s="134"/>
      <c r="D346" s="140" t="s">
        <v>98</v>
      </c>
      <c r="E346" s="136"/>
    </row>
    <row r="347" spans="2:11" ht="27.6" x14ac:dyDescent="0.3">
      <c r="B347" s="133" t="s">
        <v>114</v>
      </c>
      <c r="C347" s="134"/>
      <c r="D347" s="140" t="s">
        <v>98</v>
      </c>
      <c r="E347" s="136"/>
    </row>
    <row r="348" spans="2:11" x14ac:dyDescent="0.3">
      <c r="B348" s="144"/>
      <c r="C348" s="145"/>
      <c r="D348" s="146"/>
      <c r="E348" s="147"/>
    </row>
    <row r="349" spans="2:11" ht="14.4" x14ac:dyDescent="0.3">
      <c r="B349" s="116"/>
      <c r="C349" s="116"/>
      <c r="K349" s="181"/>
    </row>
    <row r="350" spans="2:11" x14ac:dyDescent="0.25">
      <c r="B350" s="121" t="str">
        <f>D352</f>
        <v>SL.TO.NW.1</v>
      </c>
      <c r="C350" s="122"/>
      <c r="D350" s="123" t="str">
        <f>D353</f>
        <v>Netzwerk-Latenz</v>
      </c>
      <c r="E350" s="124"/>
    </row>
    <row r="351" spans="2:11" x14ac:dyDescent="0.25">
      <c r="B351" s="151"/>
      <c r="C351" s="152"/>
      <c r="D351" s="153"/>
      <c r="E351" s="154"/>
    </row>
    <row r="352" spans="2:11" x14ac:dyDescent="0.3">
      <c r="B352" s="133" t="s">
        <v>80</v>
      </c>
      <c r="C352" s="134"/>
      <c r="D352" s="135" t="s">
        <v>95</v>
      </c>
      <c r="E352" s="136"/>
    </row>
    <row r="353" spans="2:5" x14ac:dyDescent="0.3">
      <c r="B353" s="133" t="s">
        <v>81</v>
      </c>
      <c r="C353" s="134"/>
      <c r="D353" s="138" t="s">
        <v>163</v>
      </c>
      <c r="E353" s="136"/>
    </row>
    <row r="354" spans="2:5" ht="111.75" customHeight="1" x14ac:dyDescent="0.3">
      <c r="B354" s="133" t="s">
        <v>96</v>
      </c>
      <c r="C354" s="134"/>
      <c r="D354" s="139" t="s">
        <v>252</v>
      </c>
      <c r="E354" s="136"/>
    </row>
    <row r="355" spans="2:5" outlineLevel="1" x14ac:dyDescent="0.3">
      <c r="B355" s="133" t="s">
        <v>12</v>
      </c>
      <c r="C355" s="134"/>
      <c r="D355" s="140" t="s">
        <v>98</v>
      </c>
      <c r="E355" s="136"/>
    </row>
    <row r="356" spans="2:5" ht="27.6" outlineLevel="1" x14ac:dyDescent="0.3">
      <c r="B356" s="133" t="s">
        <v>138</v>
      </c>
      <c r="C356" s="134"/>
      <c r="D356" s="140" t="s">
        <v>100</v>
      </c>
      <c r="E356" s="136"/>
    </row>
    <row r="357" spans="2:5" ht="27.6" outlineLevel="1" x14ac:dyDescent="0.3">
      <c r="B357" s="133" t="s">
        <v>101</v>
      </c>
      <c r="C357" s="134"/>
      <c r="D357" s="173" t="s">
        <v>164</v>
      </c>
      <c r="E357" s="136"/>
    </row>
    <row r="358" spans="2:5" ht="41.4" outlineLevel="1" x14ac:dyDescent="0.3">
      <c r="B358" s="133" t="s">
        <v>103</v>
      </c>
      <c r="C358" s="134"/>
      <c r="D358" s="186" t="s">
        <v>165</v>
      </c>
      <c r="E358" s="136"/>
    </row>
    <row r="359" spans="2:5" ht="27.6" outlineLevel="1" x14ac:dyDescent="0.3">
      <c r="B359" s="133" t="s">
        <v>104</v>
      </c>
      <c r="C359" s="134"/>
      <c r="D359" s="182" t="s">
        <v>166</v>
      </c>
      <c r="E359" s="142"/>
    </row>
    <row r="360" spans="2:5" ht="41.4" outlineLevel="1" x14ac:dyDescent="0.3">
      <c r="B360" s="133" t="s">
        <v>105</v>
      </c>
      <c r="C360" s="134"/>
      <c r="D360" s="187" t="s">
        <v>167</v>
      </c>
      <c r="E360" s="136"/>
    </row>
    <row r="361" spans="2:5" ht="41.4" outlineLevel="1" x14ac:dyDescent="0.3">
      <c r="B361" s="133" t="s">
        <v>107</v>
      </c>
      <c r="C361" s="134"/>
      <c r="D361" s="140" t="s">
        <v>168</v>
      </c>
      <c r="E361" s="136"/>
    </row>
    <row r="362" spans="2:5" ht="110.4" outlineLevel="1" x14ac:dyDescent="0.3">
      <c r="B362" s="133" t="s">
        <v>109</v>
      </c>
      <c r="C362" s="143"/>
      <c r="D362" s="140" t="s">
        <v>169</v>
      </c>
      <c r="E362" s="136"/>
    </row>
    <row r="363" spans="2:5" ht="55.2" outlineLevel="1" x14ac:dyDescent="0.3">
      <c r="B363" s="133" t="s">
        <v>111</v>
      </c>
      <c r="C363" s="134"/>
      <c r="D363" s="140" t="s">
        <v>170</v>
      </c>
      <c r="E363" s="136"/>
    </row>
    <row r="364" spans="2:5" outlineLevel="1" x14ac:dyDescent="0.3">
      <c r="B364" s="133" t="s">
        <v>112</v>
      </c>
      <c r="C364" s="134"/>
      <c r="D364" s="156" t="s">
        <v>108</v>
      </c>
      <c r="E364" s="136"/>
    </row>
    <row r="365" spans="2:5" outlineLevel="1" x14ac:dyDescent="0.3">
      <c r="B365" s="133" t="s">
        <v>113</v>
      </c>
      <c r="C365" s="134"/>
      <c r="D365" s="140" t="s">
        <v>98</v>
      </c>
      <c r="E365" s="136"/>
    </row>
    <row r="366" spans="2:5" ht="27.6" outlineLevel="1" x14ac:dyDescent="0.3">
      <c r="B366" s="133" t="s">
        <v>114</v>
      </c>
      <c r="C366" s="134"/>
      <c r="D366" s="140" t="s">
        <v>98</v>
      </c>
      <c r="E366" s="136"/>
    </row>
    <row r="367" spans="2:5" outlineLevel="1" x14ac:dyDescent="0.3">
      <c r="B367" s="144"/>
      <c r="C367" s="145"/>
      <c r="D367" s="146"/>
      <c r="E367" s="147"/>
    </row>
  </sheetData>
  <sheetProtection algorithmName="SHA-512" hashValue="2Fj21rFlFJV6nx01XNxk1fL8DJYu1GAbRV9ExAuCiWr7QPRvt7KD1xLgQ+tFhicUj+2OKffGo/a2iWHCNRmbsQ==" saltValue="WM3m0qYHUKuQkgOJM9uZGA==" spinCount="100000" sheet="1" objects="1" scenarios="1"/>
  <phoneticPr fontId="12" type="noConversion"/>
  <pageMargins left="0.70866141732283472" right="0.31" top="0.71" bottom="0.51" header="0.17" footer="0.2"/>
  <pageSetup paperSize="9" scale="85" fitToHeight="0" orientation="portrait" r:id="rId1"/>
  <headerFooter scaleWithDoc="0">
    <oddHeader>&amp;L&amp;G&amp;C&amp;"Arial,Standard"Ausschreibung
TZB-EC-2025&amp;R&amp;"Arial,Standard"Beschaffung
Vergabe
01-04</oddHeader>
    <oddFooter>&amp;L&amp;"Arial,Standard"© BARMER&amp;C&amp;"Arial,Standard"Seite &amp;P von &amp;N&amp;R&amp;"Arial,Standard"Version 1.0</oddFooter>
  </headerFooter>
  <rowBreaks count="11" manualBreakCount="11">
    <brk id="42" max="4" man="1"/>
    <brk id="82" max="4" man="1"/>
    <brk id="119" max="4" man="1"/>
    <brk id="155" max="4" man="1"/>
    <brk id="177" max="4" man="1"/>
    <brk id="196" max="4" man="1"/>
    <brk id="215" max="4" man="1"/>
    <brk id="253" max="4" man="1"/>
    <brk id="291" max="4" man="1"/>
    <brk id="330" max="4" man="1"/>
    <brk id="349"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fitToPage="1"/>
  </sheetPr>
  <dimension ref="B2:F17"/>
  <sheetViews>
    <sheetView zoomScale="110" zoomScaleNormal="110" workbookViewId="0">
      <selection activeCell="D13" sqref="D13"/>
    </sheetView>
  </sheetViews>
  <sheetFormatPr baseColWidth="10" defaultColWidth="11.44140625" defaultRowHeight="13.8" x14ac:dyDescent="0.3"/>
  <cols>
    <col min="1" max="1" width="3.6640625" style="190" customWidth="1"/>
    <col min="2" max="2" width="56.6640625" style="191" customWidth="1"/>
    <col min="3" max="3" width="1.6640625" style="191" customWidth="1"/>
    <col min="4" max="4" width="14.33203125" style="191" customWidth="1"/>
    <col min="5" max="5" width="1.6640625" style="190" customWidth="1"/>
    <col min="6" max="16384" width="11.44140625" style="190"/>
  </cols>
  <sheetData>
    <row r="2" spans="2:6" x14ac:dyDescent="0.3">
      <c r="B2" s="188" t="s">
        <v>79</v>
      </c>
      <c r="C2" s="188"/>
      <c r="D2" s="189"/>
    </row>
    <row r="3" spans="2:6" x14ac:dyDescent="0.3">
      <c r="D3" s="189"/>
    </row>
    <row r="4" spans="2:6" x14ac:dyDescent="0.3">
      <c r="B4" s="192" t="s">
        <v>254</v>
      </c>
      <c r="D4" s="189"/>
    </row>
    <row r="5" spans="2:6" x14ac:dyDescent="0.3">
      <c r="B5" s="189"/>
      <c r="C5" s="189"/>
      <c r="D5" s="189"/>
    </row>
    <row r="6" spans="2:6" x14ac:dyDescent="0.3">
      <c r="B6" s="193" t="s">
        <v>171</v>
      </c>
      <c r="C6" s="193"/>
      <c r="D6" s="194">
        <v>0.12</v>
      </c>
    </row>
    <row r="7" spans="2:6" x14ac:dyDescent="0.3">
      <c r="B7" s="193" t="s">
        <v>172</v>
      </c>
      <c r="C7" s="193"/>
      <c r="D7" s="194">
        <v>2.5</v>
      </c>
    </row>
    <row r="8" spans="2:6" s="197" customFormat="1" x14ac:dyDescent="0.3">
      <c r="B8" s="195"/>
      <c r="C8" s="195"/>
      <c r="D8" s="196"/>
    </row>
    <row r="9" spans="2:6" s="201" customFormat="1" x14ac:dyDescent="0.3">
      <c r="B9" s="198" t="s">
        <v>255</v>
      </c>
      <c r="C9" s="199"/>
      <c r="D9" s="200"/>
    </row>
    <row r="10" spans="2:6" s="197" customFormat="1" x14ac:dyDescent="0.3">
      <c r="B10" s="195"/>
      <c r="C10" s="195"/>
      <c r="D10" s="202"/>
    </row>
    <row r="11" spans="2:6" x14ac:dyDescent="0.3">
      <c r="B11" s="203" t="s">
        <v>173</v>
      </c>
      <c r="C11" s="193"/>
      <c r="D11" s="204">
        <f>'Service Level Klassen'!F40</f>
        <v>1.2</v>
      </c>
      <c r="F11" s="190" t="s">
        <v>174</v>
      </c>
    </row>
    <row r="12" spans="2:6" x14ac:dyDescent="0.3">
      <c r="B12" s="203" t="s">
        <v>175</v>
      </c>
      <c r="C12" s="193"/>
      <c r="D12" s="204">
        <f>'Service Level Matrix'!K24</f>
        <v>1.3</v>
      </c>
      <c r="F12" s="190" t="s">
        <v>176</v>
      </c>
    </row>
    <row r="13" spans="2:6" s="207" customFormat="1" x14ac:dyDescent="0.3">
      <c r="B13" s="205" t="s">
        <v>177</v>
      </c>
      <c r="C13" s="189"/>
      <c r="D13" s="206">
        <f>SUM(D11:D12)</f>
        <v>2.5</v>
      </c>
    </row>
    <row r="14" spans="2:6" x14ac:dyDescent="0.3">
      <c r="B14" s="208"/>
      <c r="D14" s="209"/>
    </row>
    <row r="15" spans="2:6" x14ac:dyDescent="0.3">
      <c r="B15" s="210" t="s">
        <v>181</v>
      </c>
      <c r="C15" s="211"/>
      <c r="D15" s="212"/>
    </row>
    <row r="16" spans="2:6" x14ac:dyDescent="0.3">
      <c r="B16" s="213"/>
      <c r="C16" s="214"/>
      <c r="D16" s="215"/>
    </row>
    <row r="17" spans="2:4" x14ac:dyDescent="0.3">
      <c r="B17" s="216" t="s">
        <v>256</v>
      </c>
      <c r="C17" s="217"/>
      <c r="D17" s="218">
        <f>D7-D13</f>
        <v>0</v>
      </c>
    </row>
  </sheetData>
  <sheetProtection algorithmName="SHA-512" hashValue="QIjYScAEs+KrSqvKllBPKOzjRROeysKcEHEudtIRSFAqieM9a9pORJ3RcXIk9uHk26gD2mS8ppg2dpuCiup1nw==" saltValue="31mf44C6vFvT1WhP9cgQQQ==" spinCount="100000" sheet="1" objects="1" scenarios="1"/>
  <pageMargins left="0.70866141732283472" right="0.70866141732283472" top="0.74803149606299213" bottom="0.74803149606299213" header="0.31496062992125984" footer="0.31496062992125984"/>
  <pageSetup paperSize="9" fitToHeight="0" orientation="landscape" r:id="rId1"/>
  <headerFooter scaleWithDoc="0">
    <oddHeader>&amp;L&amp;G&amp;C&amp;"Arial,Standard"Ausschreibung
TZB-EC-2025&amp;R&amp;"Arial,Standard"Beschaffung
Vergabe
01-04</oddHeader>
    <oddFooter>&amp;L&amp;"Arial,Standard"© BARMER&amp;C&amp;"Arial,Standard"Seite &amp;P von &amp;P&amp;R&amp;"Arial,Standard"Version 1.0</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5697F1A17008F4BA6B83CD65D872A6B" ma:contentTypeVersion="3" ma:contentTypeDescription="Ein neues Dokument erstellen." ma:contentTypeScope="" ma:versionID="ede39722879797d6e47de60a42f2669a">
  <xsd:schema xmlns:xsd="http://www.w3.org/2001/XMLSchema" xmlns:xs="http://www.w3.org/2001/XMLSchema" xmlns:p="http://schemas.microsoft.com/office/2006/metadata/properties" xmlns:ns2="68536492-7ee9-4c88-b940-8208970a4d26" targetNamespace="http://schemas.microsoft.com/office/2006/metadata/properties" ma:root="true" ma:fieldsID="56b99a5c7ce86deb1aee7072186193dd" ns2:_="">
    <xsd:import namespace="68536492-7ee9-4c88-b940-8208970a4d26"/>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536492-7ee9-4c88-b940-8208970a4d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dp:docProperties xmlns:dp="http://schemas.contractarchitect.com/document-properties">
  <dp:titlePageProperties>
    <dp:docId dp:track="true" dp:dataColumnName="DocId" dp:includeInFileName="true" dp:outlineLevel="1" dp:scope="Document" dp:preserve="true">11-410</dp:docId>
    <dp:docTypeAndNumber dp:track="true" dp:dataColumnName="TypeAndNumber" dp:includeInFileName="true" dp:outlineLevel="1" dp:scope="Document" dp:preserve="true">Anhang 4.1</dp:docTypeAndNumber>
    <dp:docTitle dp:track="true" dp:dataColumnName="Title" dp:includeInFileName="true" dp:outlineLevel="1" dp:scope="Document" dp:preserve="true">Service Levels</dp:docTitle>
    <dp:docSetType dp:track="true" dp:dataColumnName="DocSetType" dp:includeInFileName="false" dp:outlineLevel="2" dp:scope="Document" dp:preserve="true">Betriebsleistungsvertrag</dp:docSetType>
    <dp:docSetTitle dp:track="true" dp:dataColumnName="DocSetTitle" dp:includeInFileName="false" dp:outlineLevel="2" dp:scope="Document" dp:preserve="true">Managed Services</dp:docSetTitle>
    <dp:firstParty dp:track="true" dp:dataColumnName="1stParty" dp:includeInFileName="false" dp:outlineLevel="2" dp:scope="Document" dp:preserve="true">[Auftraggeber]</dp:firstParty>
    <dp:secondParty dp:track="true" dp:dataColumnName="2ndParty" dp:includeInFileName="false" dp:outlineLevel="2" dp:scope="Document" dp:preserve="true">[Auftragnehmer]</dp:secondParty>
    <dp:thirdParty dp:track="false" dp:dataColumnName="3rdParty" dp:includeInFileName="false" dp:outlineLevel="1" dp:scope="Document" dp:preserve="true">[Third Party]</dp:thirdParty>
    <dp:docDate dp:track="true" dp:dataColumnName="Date" dp:includeInFileName="true" dp:outlineLevel="1" dp:scope="Document" dp:preserve="true">20.12.2022</dp:docDate>
    <dp:docRevisionNumber dp:track="true" dp:dataColumnName="Revision" dp:includeInFileName="true" dp:outlineLevel="2" dp:scope="Document" dp:preserve="true">1.0</dp:docRevisionNumber>
    <dp:docAuthor dp:track="true" dp:dataColumnName="Author" dp:includeInFileName="false" dp:outlineLevel="2" dp:scope="Document" dp:preserve="true">[Auftraggeber]</dp:docAuthor>
    <dp:docStatus dp:track="true" dp:dataColumnName="Status" dp:includeInFileName="false" dp:outlineLevel="2" dp:scope="Document" dp:preserve="true">Initialer Entwurf</dp:docStatus>
    <dp:docClassification dp:track="true" dp:dataColumnName="Classification" dp:includeInFileName="false" dp:outlineLevel="1" dp:scope="Document" dp:preserve="true">Vertraulich</dp:docClassification>
  </dp:titlePageProperties>
  <dp:tabularFormProperties>
    <dp:referenceNumberColumn dp:track="false" dp:dataColumnName="RefNoColumn" dp:includeInFileName="false" dp:outlineLevel="1" dp:scope="Project" dp:preserve="true">Ref #</dp:referenceNumberColumn>
    <dp:customerColumn dp:track="false" dp:dataColumnName="1stPartyColumn" dp:includeInFileName="false" dp:outlineLevel="1" dp:scope="Project" dp:preserve="true">Customer Position</dp:customerColumn>
    <dp:providerColumn dp:track="false" dp:dataColumnName="2ndPartyColumn" dp:includeInFileName="false" dp:outlineLevel="1" dp:scope="Project" dp:preserve="true">Supplier Position</dp:providerColumn>
    <dp:commentsColumn dp:track="false" dp:dataColumnName="CommentsColumn" dp:includeInFileName="false" dp:outlineLevel="1" dp:scope="Project" dp:preserve="true">Comments</dp:commentsColumn>
    <dp:complianceColumn dp:track="false" dp:dataColumnName="ComplianceColumn" dp:includeInFileName="false" dp:outlineLevel="1" dp:scope="Project" dp:preserve="true">Y/N</dp:complianceColumn>
    <dp:ratingColumn dp:track="false" dp:dataColumnName="RatingColumn" dp:includeInFileName="false" dp:outlineLevel="1" dp:scope="Project" dp:preserve="true">Rat.</dp:ratingColumn>
  </dp:tabularFormProperties>
  <dp:templateProperties>
    <dp:documentFormLocked dp:track="false" dp:dataColumnName="FormLocked" dp:includeInFileName="false" dp:outlineLevel="1" dp:scope="Document" dp:preserve="true" dp:editable="false">false</dp:documentFormLocked>
  </dp:templateProperties>
</dp:docProperties>
</file>

<file path=customXml/itemProps1.xml><?xml version="1.0" encoding="utf-8"?>
<ds:datastoreItem xmlns:ds="http://schemas.openxmlformats.org/officeDocument/2006/customXml" ds:itemID="{4A0F0E2E-701C-469E-ABBC-38C5B1DC008E}">
  <ds:schemaRefs>
    <ds:schemaRef ds:uri="http://schemas.microsoft.com/office/2006/metadata/properties"/>
    <ds:schemaRef ds:uri="68536492-7ee9-4c88-b940-8208970a4d26"/>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FE2C162E-F532-4DEE-985F-43AAFEEB3209}">
  <ds:schemaRefs>
    <ds:schemaRef ds:uri="http://schemas.microsoft.com/sharepoint/v3/contenttype/forms"/>
  </ds:schemaRefs>
</ds:datastoreItem>
</file>

<file path=customXml/itemProps3.xml><?xml version="1.0" encoding="utf-8"?>
<ds:datastoreItem xmlns:ds="http://schemas.openxmlformats.org/officeDocument/2006/customXml" ds:itemID="{F22E5460-D32C-4F9C-AC6E-83A282F8F8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536492-7ee9-4c88-b940-8208970a4d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00750BB-358C-4375-B263-A4E60336A307}">
  <ds:schemaRefs>
    <ds:schemaRef ds:uri="http://schemas.contractarchitect.com/document-properties"/>
  </ds:schemaRefs>
</ds:datastoreItem>
</file>

<file path=docMetadata/LabelInfo.xml><?xml version="1.0" encoding="utf-8"?>
<clbl:labelList xmlns:clbl="http://schemas.microsoft.com/office/2020/mipLabelMetadata">
  <clbl:label id="{ba8af561-cfeb-4884-94df-83c9f98ad0da}" enabled="0" method="" siteId="{ba8af561-cfeb-4884-94df-83c9f98ad0da}"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5</vt:i4>
      </vt:variant>
    </vt:vector>
  </HeadingPairs>
  <TitlesOfParts>
    <vt:vector size="11" baseType="lpstr">
      <vt:lpstr>Deckblatt</vt:lpstr>
      <vt:lpstr>Service Zeiten</vt:lpstr>
      <vt:lpstr>Service Level Klassen</vt:lpstr>
      <vt:lpstr>Service Level Matrix</vt:lpstr>
      <vt:lpstr>Service Level Beschreibungen</vt:lpstr>
      <vt:lpstr>Service Level Credits</vt:lpstr>
      <vt:lpstr>AtRiskPercentage</vt:lpstr>
      <vt:lpstr>'Service Level Beschreibungen'!Druckbereich</vt:lpstr>
      <vt:lpstr>'Service Level Klassen'!Druckbereich</vt:lpstr>
      <vt:lpstr>'Service Level Matrix'!Druckbereich</vt:lpstr>
      <vt:lpstr>'Service Zeiten'!Druckbereich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2020-04-21T13:32:51Z</dcterms:created>
  <dcterms:modified xsi:type="dcterms:W3CDTF">2025-05-21T13:34:53Z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0x010100A5697F1A17008F4BA6B83CD65D872A6B</vt:lpwstr>
  </property>
  <property fmtid="{D5CDD505-2E9C-101B-9397-08002B2CF9AE}" pid="3" name="Region">
    <vt:lpwstr>30;#DACH|c3a50f3a-14a8-4de8-9a7d-127c1d84c48a</vt:lpwstr>
  </property>
  <property fmtid="{D5CDD505-2E9C-101B-9397-08002B2CF9AE}" pid="4" name="Key Words">
    <vt:lpwstr>13;#FutureSource|50b698cb-619d-441a-89e9-84f121bf6c78;#11;#Sourcing|bca58bac-e161-4d65-9d33-f1621f844f15</vt:lpwstr>
  </property>
  <property fmtid="{D5CDD505-2E9C-101B-9397-08002B2CF9AE}" pid="5" name="Industry">
    <vt:lpwstr/>
  </property>
  <property fmtid="{D5CDD505-2E9C-101B-9397-08002B2CF9AE}" pid="6" name="Capability">
    <vt:lpwstr>7;#Sourcing|5eec17b5-ac09-46c2-8d8a-4baca0a31364</vt:lpwstr>
  </property>
  <property fmtid="{D5CDD505-2E9C-101B-9397-08002B2CF9AE}" pid="7" name="Content Type">
    <vt:lpwstr>22;#Contract|550e7d4a-13ac-466c-818d-a45fccc97070</vt:lpwstr>
  </property>
  <property fmtid="{D5CDD505-2E9C-101B-9397-08002B2CF9AE}" pid="8" name="IWB Package">
    <vt:lpwstr>29;#RFX One - DE|35256258-c2b3-42cf-bc12-07c8156d448d</vt:lpwstr>
  </property>
  <property fmtid="{D5CDD505-2E9C-101B-9397-08002B2CF9AE}" pid="9" name="Solution">
    <vt:lpwstr/>
  </property>
  <property fmtid="{D5CDD505-2E9C-101B-9397-08002B2CF9AE}" pid="10" name="MediaServiceImageTags">
    <vt:lpwstr/>
  </property>
  <property fmtid="{D5CDD505-2E9C-101B-9397-08002B2CF9AE}" pid="11" name="isgRegion">
    <vt:lpwstr/>
  </property>
  <property fmtid="{D5CDD505-2E9C-101B-9397-08002B2CF9AE}" pid="12" name="isgIndustry">
    <vt:lpwstr/>
  </property>
  <property fmtid="{D5CDD505-2E9C-101B-9397-08002B2CF9AE}" pid="13" name="isgPackage">
    <vt:lpwstr>1641;#RFX One - DE|c156c34a-ade4-4795-97a0-361156e87c31</vt:lpwstr>
  </property>
  <property fmtid="{D5CDD505-2E9C-101B-9397-08002B2CF9AE}" pid="14" name="isgSolution">
    <vt:lpwstr/>
  </property>
  <property fmtid="{D5CDD505-2E9C-101B-9397-08002B2CF9AE}" pid="15" name="isgContentType">
    <vt:lpwstr>1621;#Contract|be2338a8-4979-4089-870a-9a17a7ddca54</vt:lpwstr>
  </property>
  <property fmtid="{D5CDD505-2E9C-101B-9397-08002B2CF9AE}" pid="16" name="isgCapability">
    <vt:lpwstr>1307;#Sourcing|2daf835a-65b5-46a7-8766-0e4a42e81f11</vt:lpwstr>
  </property>
  <property fmtid="{D5CDD505-2E9C-101B-9397-08002B2CF9AE}" pid="17" name="isgLanguage">
    <vt:lpwstr/>
  </property>
  <property fmtid="{D5CDD505-2E9C-101B-9397-08002B2CF9AE}" pid="18" name="isgKeyWord">
    <vt:lpwstr/>
  </property>
  <property fmtid="{D5CDD505-2E9C-101B-9397-08002B2CF9AE}" pid="19" name="isgSourceId">
    <vt:lpwstr>11ff2de1-3082-4897-9bbd-64b7d90fbd5a</vt:lpwstr>
  </property>
  <property fmtid="{D5CDD505-2E9C-101B-9397-08002B2CF9AE}" pid="20" name="isgJobId">
    <vt:lpwstr>06ee6ace-bc91-4067-96fe-1e9238700729</vt:lpwstr>
  </property>
  <property fmtid="{D5CDD505-2E9C-101B-9397-08002B2CF9AE}" pid="21" name="Order">
    <vt:r8>736600</vt:r8>
  </property>
  <property fmtid="{D5CDD505-2E9C-101B-9397-08002B2CF9AE}" pid="22" name="xd_ProgID">
    <vt:lpwstr/>
  </property>
  <property fmtid="{D5CDD505-2E9C-101B-9397-08002B2CF9AE}" pid="23" name="ComplianceAssetId">
    <vt:lpwstr/>
  </property>
  <property fmtid="{D5CDD505-2E9C-101B-9397-08002B2CF9AE}" pid="24" name="TemplateUrl">
    <vt:lpwstr/>
  </property>
  <property fmtid="{D5CDD505-2E9C-101B-9397-08002B2CF9AE}" pid="25" name="_ExtendedDescription">
    <vt:lpwstr/>
  </property>
  <property fmtid="{D5CDD505-2E9C-101B-9397-08002B2CF9AE}" pid="26" name="TriggerFlowInfo">
    <vt:lpwstr/>
  </property>
  <property fmtid="{D5CDD505-2E9C-101B-9397-08002B2CF9AE}" pid="27" name="xd_Signature">
    <vt:bool>false</vt:bool>
  </property>
</Properties>
</file>