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112_Geschwindigkeitsmessung\0_Ausschreibung 2025\"/>
    </mc:Choice>
  </mc:AlternateContent>
  <bookViews>
    <workbookView xWindow="0" yWindow="0" windowWidth="38400" windowHeight="171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 s="1"/>
  <c r="H3" i="1"/>
  <c r="I3" i="1" s="1"/>
  <c r="J3" i="1" s="1"/>
  <c r="L12" i="1"/>
  <c r="M12" i="1" s="1"/>
  <c r="I12" i="1"/>
  <c r="J12" i="1" s="1"/>
  <c r="F12" i="1"/>
  <c r="G12" i="1" s="1"/>
  <c r="E3" i="1"/>
  <c r="F3" i="1" s="1"/>
  <c r="G3" i="1" s="1"/>
  <c r="G32" i="1"/>
  <c r="M3" i="1" l="1"/>
  <c r="M22" i="1" s="1"/>
  <c r="M29" i="1" s="1"/>
  <c r="J22" i="1"/>
  <c r="J29" i="1" s="1"/>
  <c r="G22" i="1"/>
  <c r="G29" i="1" s="1"/>
</calcChain>
</file>

<file path=xl/sharedStrings.xml><?xml version="1.0" encoding="utf-8"?>
<sst xmlns="http://schemas.openxmlformats.org/spreadsheetml/2006/main" count="81" uniqueCount="73">
  <si>
    <t>Anforderung</t>
  </si>
  <si>
    <t>Nr.</t>
  </si>
  <si>
    <t>Beschreibung</t>
  </si>
  <si>
    <t>Relevanzfaktor (Gewichtung der Wertungsbereiche)</t>
  </si>
  <si>
    <t>Punkte 0-1</t>
  </si>
  <si>
    <t>Summe Wertungs-  punkte  (Spalte E)</t>
  </si>
  <si>
    <t>Erzielte Leistungspunkte (LP)(Spalte D*Spalte F)</t>
  </si>
  <si>
    <t>Summe Wertungs-  punkte      (Spalte H)</t>
  </si>
  <si>
    <t>Erzielte Leistungspunkte (LP)(Spalte D*Spalte I)</t>
  </si>
  <si>
    <t>Summe Wertungs-  punkte  (Spalte K)</t>
  </si>
  <si>
    <t>Erzielte Leistungspunkte (LP)(Spalte D*Spalte L)</t>
  </si>
  <si>
    <t>Gesamteindruck</t>
  </si>
  <si>
    <t>Wertung</t>
  </si>
  <si>
    <t>Leistungspunkte LP</t>
  </si>
  <si>
    <t>Gesamtpreis</t>
  </si>
  <si>
    <t>Preis-Leistungs-Verhältnis = Gesamtsumme der Leistungspunkte/ Gesamtpreis *1000</t>
  </si>
  <si>
    <t>LP/Gesamt- preis*1000</t>
  </si>
  <si>
    <t>Schritt 1</t>
  </si>
  <si>
    <t>Kennzahl (KZ) Preis/Leistung</t>
  </si>
  <si>
    <t>KZ 1</t>
  </si>
  <si>
    <t>KZ 2</t>
  </si>
  <si>
    <t>KZ 3</t>
  </si>
  <si>
    <t>Schritt 2</t>
  </si>
  <si>
    <t>Kennzahlkorridor</t>
  </si>
  <si>
    <t>KZ führend-10%</t>
  </si>
  <si>
    <t>KZ führend</t>
  </si>
  <si>
    <t>Ausgehend von der KZ des führenden Angebotes (größte Kennzahl)</t>
  </si>
  <si>
    <t>von</t>
  </si>
  <si>
    <t>bis</t>
  </si>
  <si>
    <t>Schritt 3</t>
  </si>
  <si>
    <t xml:space="preserve">Angebote im Korridor </t>
  </si>
  <si>
    <t>sind gleichwertig</t>
  </si>
  <si>
    <t>Schritt 4</t>
  </si>
  <si>
    <t>Angebot mit der höchsten LP</t>
  </si>
  <si>
    <t>Entscheidungskriterium</t>
  </si>
  <si>
    <t>Schritt 5</t>
  </si>
  <si>
    <t>bei identischen Leistungspunkten greift das preisgünstigste Angebot</t>
  </si>
  <si>
    <t>Preis</t>
  </si>
  <si>
    <t>Niedrigster Preis</t>
  </si>
  <si>
    <t>Platzbedarf der Messanlage</t>
  </si>
  <si>
    <t>Alarmierungsmöglichkeit</t>
  </si>
  <si>
    <t>Schulung</t>
  </si>
  <si>
    <t>Erscheinungsbild/Außenwirkung der Anlage</t>
  </si>
  <si>
    <t>Kriterien Gesamteindruck der Anlagenerrichtung</t>
  </si>
  <si>
    <t>Bewertungsstaffelung für die Einzelkriterien Gesamteindruck</t>
  </si>
  <si>
    <t>Punkte 0-5</t>
  </si>
  <si>
    <t>Platzbedarf weniger als Referenzstandort</t>
  </si>
  <si>
    <t>Platzbedarf wie Referenzstandort Krögis, B 101</t>
  </si>
  <si>
    <t>Platzbedarf Referenzstandort Krögis, B 101 &gt;30 %</t>
  </si>
  <si>
    <t>Platzbedarf Referenzstandort Krögis, B101 +30 %</t>
  </si>
  <si>
    <t>Platzbedarf Referenzstandort Krögis, B 101 +20 %</t>
  </si>
  <si>
    <t>Platzbedarf  Referenzstandort Krögis, B101 +10%</t>
  </si>
  <si>
    <t xml:space="preserve">keine Möglichkeit, ein Alarmsystem anlagenseitig zu integrieren </t>
  </si>
  <si>
    <t>Alarmsystem ist nicht vorhanden, kann mit erheblich hohem Aufwand nachgerüstet werden (installierbar); exklusiv weiterer Kosten</t>
  </si>
  <si>
    <t>Alarmsystem ist nicht vorhanden, kann mit einfachem Aufwand nachgerüstet werden (installierbar); exklusiv weiterer Kosten</t>
  </si>
  <si>
    <t>Alarmierungssystem ist vorhanden und aktiviert; exklusiv weiterer Kosten</t>
  </si>
  <si>
    <t>Alarmierungskomponente ist all-inklusiv im Rahmen Mietvertrag eingeschlossen (inklusive aller damit anfallenden Kosten)</t>
  </si>
  <si>
    <t>Alarmierungssystem ist vorhanden, aber nicht aktiviert; exklusiv weiterer Kosten</t>
  </si>
  <si>
    <t>kein Schulungsangebot dargestellt</t>
  </si>
  <si>
    <t>Schulungsangebot ist grundsätzlich gegeben/Präsentation</t>
  </si>
  <si>
    <t>Schulungsangebot ist inhaltlich/zeitlich für Innendienst (Bildauswertung) und Außendienst (Messdienst) geteilt, mit Schulungsunterlagen</t>
  </si>
  <si>
    <t>Schulungsangebot ist inhaltlich/zeitlich für Innendienst (Bildauswertung) und Außendienst (Messdienst) geteilt, mit Schulungsunterlagen, Schulungsteil auch vor Ort an Messanlage</t>
  </si>
  <si>
    <t>Schulungsangebot, Umfang bis 4 Std. ist inhaltlich/zeitlich für Innendienst (Bildauswertung) und Außendienst (Messdienst) geteilt, mit Schulungsunterlagen, Schulungsteil auch vor Ort an Messanlage</t>
  </si>
  <si>
    <t>Schulungsangebot, Umfang &gt; 4 Std. ist inhaltlich/zeitlich für Innendienst (Bildauswertung) und Außendienst (Messdienst) geteilt, mit Schulungsunterlagen, Schulungsteil auch vor Ort an Messanlage</t>
  </si>
  <si>
    <t>keine Gestaltungsoption äußeres Erscheinungsbild der Anlage</t>
  </si>
  <si>
    <t>Gestaltungsoption der individuellen Farbgestaltung besteht; exklusiv weiterer Kosten</t>
  </si>
  <si>
    <t>Gestaltungsoption der individuellen Farbgestaltung besteht mit &lt;= 2 Farbvarianten; exklusiv weiterer Kosten</t>
  </si>
  <si>
    <t>Gestaltungsoption der individuellen Farbgestaltung besteht mit &lt;= 2 Farbvarianten; inklusiv weiterer Kosten</t>
  </si>
  <si>
    <t>Gestaltungsoption der individuellen Farbgestaltung besteht mit &gt;= 2 Farbvarianten; exklusiv weiterer Kosten</t>
  </si>
  <si>
    <t>Gestaltungsoption der individuellen Farbgestaltung besteht mit &gt;2 Farbvarianten; inklusiv weiterer Kosten</t>
  </si>
  <si>
    <t>Angebot 1</t>
  </si>
  <si>
    <t>Angebot 2</t>
  </si>
  <si>
    <t>Angebot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</si>
</sst>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/>
      <diagonal/>
    </border>
  </borders>
  <cellStyleXfs count="4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  <xf numFmtId="0" fontId="12" fillId="0" borderId="0"/>
  </cellStyleXfs>
  <cellXfs count="104">
    <xf numFmtId="0" fontId="0" fillId="0" borderId="0" xfId="0"/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textRotation="90" wrapText="1"/>
    </xf>
    <xf numFmtId="49" fontId="6" fillId="0" borderId="3" xfId="0" applyNumberFormat="1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wrapText="1"/>
    </xf>
    <xf numFmtId="2" fontId="3" fillId="5" borderId="3" xfId="0" applyNumberFormat="1" applyFont="1" applyFill="1" applyBorder="1" applyAlignment="1">
      <alignment wrapText="1"/>
    </xf>
    <xf numFmtId="0" fontId="4" fillId="0" borderId="4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left" vertical="top" wrapText="1"/>
    </xf>
    <xf numFmtId="0" fontId="13" fillId="7" borderId="0" xfId="3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right" vertical="top" wrapText="1"/>
    </xf>
    <xf numFmtId="0" fontId="4" fillId="8" borderId="3" xfId="0" applyFont="1" applyFill="1" applyBorder="1" applyAlignment="1">
      <alignment wrapText="1"/>
    </xf>
    <xf numFmtId="2" fontId="8" fillId="2" borderId="1" xfId="2" applyNumberFormat="1" applyFont="1" applyAlignment="1">
      <alignment wrapText="1"/>
    </xf>
    <xf numFmtId="0" fontId="0" fillId="0" borderId="9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9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9" fillId="2" borderId="1" xfId="2" applyFont="1" applyAlignment="1">
      <alignment wrapText="1"/>
    </xf>
    <xf numFmtId="0" fontId="1" fillId="2" borderId="2" xfId="1" applyAlignment="1">
      <alignment wrapText="1"/>
    </xf>
    <xf numFmtId="0" fontId="14" fillId="9" borderId="3" xfId="0" applyFont="1" applyFill="1" applyBorder="1" applyAlignment="1">
      <alignment horizontal="left" vertical="top" wrapText="1"/>
    </xf>
    <xf numFmtId="0" fontId="4" fillId="9" borderId="3" xfId="0" applyFont="1" applyFill="1" applyBorder="1" applyAlignment="1">
      <alignment wrapText="1"/>
    </xf>
    <xf numFmtId="1" fontId="4" fillId="9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  <xf numFmtId="3" fontId="5" fillId="0" borderId="3" xfId="0" applyNumberFormat="1" applyFont="1" applyFill="1" applyBorder="1" applyAlignment="1">
      <alignment horizontal="left" vertical="center" wrapText="1"/>
    </xf>
    <xf numFmtId="4" fontId="4" fillId="6" borderId="3" xfId="0" applyNumberFormat="1" applyFont="1" applyFill="1" applyBorder="1" applyAlignment="1">
      <alignment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14" xfId="0" applyFont="1" applyFill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center" vertical="top" wrapText="1"/>
    </xf>
    <xf numFmtId="3" fontId="3" fillId="0" borderId="11" xfId="0" applyNumberFormat="1" applyFont="1" applyFill="1" applyBorder="1" applyAlignment="1">
      <alignment horizontal="center" vertical="top" wrapText="1"/>
    </xf>
    <xf numFmtId="3" fontId="3" fillId="0" borderId="14" xfId="0" applyNumberFormat="1" applyFont="1" applyFill="1" applyBorder="1" applyAlignment="1">
      <alignment horizontal="center" vertical="top" wrapText="1"/>
    </xf>
    <xf numFmtId="2" fontId="8" fillId="2" borderId="17" xfId="2" applyNumberFormat="1" applyFont="1" applyBorder="1" applyAlignment="1">
      <alignment horizontal="center" wrapText="1"/>
    </xf>
    <xf numFmtId="2" fontId="8" fillId="2" borderId="11" xfId="2" applyNumberFormat="1" applyFont="1" applyBorder="1" applyAlignment="1">
      <alignment horizontal="center" wrapText="1"/>
    </xf>
    <xf numFmtId="2" fontId="8" fillId="2" borderId="14" xfId="2" applyNumberFormat="1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2" fontId="8" fillId="2" borderId="9" xfId="2" applyNumberFormat="1" applyFont="1" applyBorder="1" applyAlignment="1">
      <alignment horizontal="center" wrapText="1"/>
    </xf>
    <xf numFmtId="2" fontId="8" fillId="2" borderId="16" xfId="2" applyNumberFormat="1" applyFont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2" fontId="0" fillId="0" borderId="9" xfId="0" applyNumberFormat="1" applyFont="1" applyFill="1" applyBorder="1" applyAlignment="1">
      <alignment horizontal="center" wrapText="1"/>
    </xf>
    <xf numFmtId="2" fontId="0" fillId="0" borderId="11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0" fillId="0" borderId="5" xfId="0" applyBorder="1" applyAlignment="1"/>
    <xf numFmtId="0" fontId="0" fillId="0" borderId="6" xfId="0" applyBorder="1" applyAlignment="1"/>
    <xf numFmtId="0" fontId="5" fillId="0" borderId="7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justify" vertical="center" wrapText="1"/>
    </xf>
    <xf numFmtId="4" fontId="6" fillId="6" borderId="6" xfId="0" applyNumberFormat="1" applyFont="1" applyFill="1" applyBorder="1" applyAlignment="1">
      <alignment horizontal="justify" vertical="center" wrapText="1"/>
    </xf>
  </cellXfs>
  <cellStyles count="4">
    <cellStyle name="Ausgabe" xfId="1" builtinId="21"/>
    <cellStyle name="Berechnung" xfId="2" builtinId="22"/>
    <cellStyle name="Standard" xfId="0" builtinId="0"/>
    <cellStyle name="Standard_wertung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view="pageLayout" zoomScale="75" zoomScaleNormal="85" zoomScalePageLayoutView="75" workbookViewId="0">
      <selection activeCell="C4" sqref="C4"/>
    </sheetView>
  </sheetViews>
  <sheetFormatPr baseColWidth="10" defaultColWidth="11.5703125" defaultRowHeight="11.25" x14ac:dyDescent="0.2"/>
  <cols>
    <col min="1" max="1" width="32" style="1" bestFit="1" customWidth="1"/>
    <col min="2" max="2" width="14" style="2" customWidth="1"/>
    <col min="3" max="3" width="65" style="1" customWidth="1"/>
    <col min="4" max="4" width="17.7109375" style="1" customWidth="1"/>
    <col min="5" max="5" width="11.5703125" style="2"/>
    <col min="6" max="6" width="9.5703125" style="3" customWidth="1"/>
    <col min="7" max="7" width="15.7109375" style="3" customWidth="1"/>
    <col min="8" max="8" width="12.85546875" style="3" customWidth="1"/>
    <col min="9" max="9" width="10.7109375" style="3" customWidth="1"/>
    <col min="10" max="10" width="13.85546875" style="3" customWidth="1"/>
    <col min="11" max="11" width="11.5703125" style="3"/>
    <col min="12" max="12" width="9.85546875" style="3" customWidth="1"/>
    <col min="13" max="13" width="14.42578125" style="3" customWidth="1"/>
    <col min="14" max="16384" width="11.5703125" style="3"/>
  </cols>
  <sheetData>
    <row r="1" spans="1:13" x14ac:dyDescent="0.2">
      <c r="E1" s="83" t="s">
        <v>70</v>
      </c>
      <c r="F1" s="84"/>
      <c r="G1" s="85"/>
      <c r="H1" s="83" t="s">
        <v>71</v>
      </c>
      <c r="I1" s="84"/>
      <c r="J1" s="85"/>
      <c r="K1" s="86" t="s">
        <v>72</v>
      </c>
      <c r="L1" s="87"/>
      <c r="M1" s="88"/>
    </row>
    <row r="2" spans="1:13" ht="60" customHeight="1" x14ac:dyDescent="0.2">
      <c r="A2" s="4" t="s">
        <v>0</v>
      </c>
      <c r="B2" s="5" t="s">
        <v>1</v>
      </c>
      <c r="C2" s="6" t="s">
        <v>2</v>
      </c>
      <c r="D2" s="6" t="s">
        <v>3</v>
      </c>
      <c r="E2" s="5" t="s">
        <v>4</v>
      </c>
      <c r="F2" s="7" t="s">
        <v>5</v>
      </c>
      <c r="G2" s="8" t="s">
        <v>6</v>
      </c>
      <c r="H2" s="5" t="s">
        <v>4</v>
      </c>
      <c r="I2" s="7" t="s">
        <v>7</v>
      </c>
      <c r="J2" s="8" t="s">
        <v>8</v>
      </c>
      <c r="K2" s="5" t="s">
        <v>4</v>
      </c>
      <c r="L2" s="7" t="s">
        <v>9</v>
      </c>
      <c r="M2" s="8" t="s">
        <v>10</v>
      </c>
    </row>
    <row r="3" spans="1:13" ht="62.25" customHeight="1" x14ac:dyDescent="0.2">
      <c r="A3" s="100" t="s">
        <v>37</v>
      </c>
      <c r="B3" s="9"/>
      <c r="C3" s="102" t="s">
        <v>38</v>
      </c>
      <c r="D3" s="89">
        <v>80</v>
      </c>
      <c r="E3" s="78" t="e">
        <f>(C4*(100/G23))</f>
        <v>#DIV/0!</v>
      </c>
      <c r="F3" s="81" t="e">
        <f>E3/100</f>
        <v>#DIV/0!</v>
      </c>
      <c r="G3" s="60" t="e">
        <f>$D3*F3</f>
        <v>#DIV/0!</v>
      </c>
      <c r="H3" s="78" t="e">
        <f>(C4*(100/J23))</f>
        <v>#DIV/0!</v>
      </c>
      <c r="I3" s="81" t="e">
        <f>H3/100</f>
        <v>#DIV/0!</v>
      </c>
      <c r="J3" s="92" t="e">
        <f>I3*D3</f>
        <v>#DIV/0!</v>
      </c>
      <c r="K3" s="78" t="e">
        <f>(C4*(100/M23))</f>
        <v>#DIV/0!</v>
      </c>
      <c r="L3" s="81" t="e">
        <f>K3/100</f>
        <v>#DIV/0!</v>
      </c>
      <c r="M3" s="60" t="e">
        <f>$D3*L3</f>
        <v>#DIV/0!</v>
      </c>
    </row>
    <row r="4" spans="1:13" ht="27.75" customHeight="1" x14ac:dyDescent="0.2">
      <c r="A4" s="100"/>
      <c r="B4" s="9"/>
      <c r="C4" s="103"/>
      <c r="D4" s="90"/>
      <c r="E4" s="79"/>
      <c r="F4" s="67"/>
      <c r="G4" s="61"/>
      <c r="H4" s="79"/>
      <c r="I4" s="67"/>
      <c r="J4" s="93"/>
      <c r="K4" s="79"/>
      <c r="L4" s="67"/>
      <c r="M4" s="61"/>
    </row>
    <row r="5" spans="1:13" ht="30" customHeight="1" x14ac:dyDescent="0.2">
      <c r="A5" s="101"/>
      <c r="B5" s="9"/>
      <c r="C5" s="10"/>
      <c r="D5" s="90"/>
      <c r="E5" s="80"/>
      <c r="F5" s="82"/>
      <c r="G5" s="61"/>
      <c r="H5" s="80"/>
      <c r="I5" s="82"/>
      <c r="J5" s="93"/>
      <c r="K5" s="80"/>
      <c r="L5" s="82"/>
      <c r="M5" s="61"/>
    </row>
    <row r="6" spans="1:13" ht="11.25" customHeight="1" x14ac:dyDescent="0.25">
      <c r="A6" s="73"/>
      <c r="B6" s="12"/>
      <c r="C6" s="14"/>
      <c r="D6" s="91"/>
      <c r="E6" s="11"/>
      <c r="F6" s="32"/>
      <c r="G6" s="61"/>
      <c r="H6" s="2"/>
      <c r="I6" s="39"/>
      <c r="J6" s="93"/>
      <c r="L6" s="40"/>
      <c r="M6" s="61"/>
    </row>
    <row r="7" spans="1:13" ht="12" customHeight="1" x14ac:dyDescent="0.25">
      <c r="A7" s="73"/>
      <c r="B7" s="12"/>
      <c r="C7" s="14"/>
      <c r="D7" s="91"/>
      <c r="E7" s="11"/>
      <c r="F7" s="32"/>
      <c r="G7" s="61"/>
      <c r="H7" s="2"/>
      <c r="I7" s="39"/>
      <c r="J7" s="93"/>
      <c r="L7" s="40"/>
      <c r="M7" s="61"/>
    </row>
    <row r="8" spans="1:13" ht="11.25" customHeight="1" x14ac:dyDescent="0.25">
      <c r="A8" s="74"/>
      <c r="B8" s="12"/>
      <c r="C8" s="14"/>
      <c r="D8" s="91"/>
      <c r="E8" s="11"/>
      <c r="F8" s="32"/>
      <c r="G8" s="61"/>
      <c r="H8" s="2"/>
      <c r="I8" s="39"/>
      <c r="J8" s="93"/>
      <c r="L8" s="40"/>
      <c r="M8" s="61"/>
    </row>
    <row r="9" spans="1:13" ht="11.25" customHeight="1" x14ac:dyDescent="0.25">
      <c r="A9" s="75"/>
      <c r="B9" s="13"/>
      <c r="C9" s="14"/>
      <c r="D9" s="91"/>
      <c r="E9" s="11"/>
      <c r="F9" s="32"/>
      <c r="G9" s="61"/>
      <c r="H9" s="2"/>
      <c r="I9" s="39"/>
      <c r="J9" s="93"/>
      <c r="L9" s="40"/>
      <c r="M9" s="61"/>
    </row>
    <row r="10" spans="1:13" ht="11.25" customHeight="1" x14ac:dyDescent="0.25">
      <c r="A10" s="76"/>
      <c r="B10" s="12"/>
      <c r="C10" s="14"/>
      <c r="D10" s="91"/>
      <c r="E10" s="11"/>
      <c r="F10" s="32"/>
      <c r="G10" s="61"/>
      <c r="H10" s="2"/>
      <c r="I10" s="39"/>
      <c r="J10" s="93"/>
      <c r="L10" s="40"/>
      <c r="M10" s="61"/>
    </row>
    <row r="11" spans="1:13" ht="11.25" customHeight="1" x14ac:dyDescent="0.25">
      <c r="A11" s="77"/>
      <c r="B11" s="12"/>
      <c r="C11" s="41" t="s">
        <v>43</v>
      </c>
      <c r="D11" s="91"/>
      <c r="E11" s="11"/>
      <c r="F11" s="32"/>
      <c r="G11" s="61"/>
      <c r="H11" s="2"/>
      <c r="I11" s="39"/>
      <c r="J11" s="93"/>
      <c r="L11" s="40"/>
      <c r="M11" s="61"/>
    </row>
    <row r="12" spans="1:13" ht="11.25" customHeight="1" x14ac:dyDescent="0.25">
      <c r="A12" s="70" t="s">
        <v>11</v>
      </c>
      <c r="B12" s="15"/>
      <c r="C12" s="42" t="s">
        <v>39</v>
      </c>
      <c r="D12" s="63">
        <v>20</v>
      </c>
      <c r="E12" s="43"/>
      <c r="F12" s="66">
        <f>(SUM(E12:E20))/20</f>
        <v>0</v>
      </c>
      <c r="G12" s="60">
        <f>$D12*F12</f>
        <v>0</v>
      </c>
      <c r="H12" s="36"/>
      <c r="I12" s="66">
        <f>(SUM(H12:H20))/20</f>
        <v>0</v>
      </c>
      <c r="J12" s="60">
        <f>$D12*I12</f>
        <v>0</v>
      </c>
      <c r="K12" s="33"/>
      <c r="L12" s="66">
        <f>(SUM(K12:K20))/20</f>
        <v>0</v>
      </c>
      <c r="M12" s="60">
        <f>$D12*L12</f>
        <v>0</v>
      </c>
    </row>
    <row r="13" spans="1:13" ht="11.25" customHeight="1" x14ac:dyDescent="0.25">
      <c r="A13" s="71"/>
      <c r="B13" s="15"/>
      <c r="C13" s="42" t="s">
        <v>40</v>
      </c>
      <c r="D13" s="64"/>
      <c r="E13" s="43"/>
      <c r="F13" s="67"/>
      <c r="G13" s="61"/>
      <c r="H13" s="37"/>
      <c r="I13" s="67"/>
      <c r="J13" s="61"/>
      <c r="K13" s="34"/>
      <c r="L13" s="67"/>
      <c r="M13" s="61"/>
    </row>
    <row r="14" spans="1:13" ht="11.25" customHeight="1" x14ac:dyDescent="0.25">
      <c r="A14" s="71"/>
      <c r="B14" s="15"/>
      <c r="C14" s="42" t="s">
        <v>41</v>
      </c>
      <c r="D14" s="64"/>
      <c r="E14" s="43"/>
      <c r="F14" s="67"/>
      <c r="G14" s="61"/>
      <c r="H14" s="37"/>
      <c r="I14" s="67"/>
      <c r="J14" s="61"/>
      <c r="K14" s="34"/>
      <c r="L14" s="67"/>
      <c r="M14" s="61"/>
    </row>
    <row r="15" spans="1:13" ht="11.25" customHeight="1" x14ac:dyDescent="0.25">
      <c r="A15" s="71"/>
      <c r="B15" s="15"/>
      <c r="C15" s="42" t="s">
        <v>42</v>
      </c>
      <c r="D15" s="64"/>
      <c r="E15" s="43"/>
      <c r="F15" s="67"/>
      <c r="G15" s="61"/>
      <c r="H15" s="37"/>
      <c r="I15" s="67"/>
      <c r="J15" s="61"/>
      <c r="K15" s="34"/>
      <c r="L15" s="67"/>
      <c r="M15" s="61"/>
    </row>
    <row r="16" spans="1:13" ht="11.25" customHeight="1" x14ac:dyDescent="0.25">
      <c r="A16" s="71"/>
      <c r="B16" s="15"/>
      <c r="C16" s="16"/>
      <c r="D16" s="64"/>
      <c r="E16" s="11"/>
      <c r="F16" s="67"/>
      <c r="G16" s="61"/>
      <c r="H16" s="37"/>
      <c r="I16" s="67"/>
      <c r="J16" s="61"/>
      <c r="K16" s="34"/>
      <c r="L16" s="67"/>
      <c r="M16" s="61"/>
    </row>
    <row r="17" spans="1:13" ht="11.25" customHeight="1" x14ac:dyDescent="0.25">
      <c r="A17" s="71"/>
      <c r="B17" s="15"/>
      <c r="C17" s="16"/>
      <c r="D17" s="64"/>
      <c r="E17" s="11"/>
      <c r="F17" s="67"/>
      <c r="G17" s="61"/>
      <c r="H17" s="37"/>
      <c r="I17" s="67"/>
      <c r="J17" s="61"/>
      <c r="K17" s="34"/>
      <c r="L17" s="67"/>
      <c r="M17" s="61"/>
    </row>
    <row r="18" spans="1:13" ht="11.25" customHeight="1" x14ac:dyDescent="0.25">
      <c r="A18" s="71"/>
      <c r="B18" s="17"/>
      <c r="C18" s="18"/>
      <c r="D18" s="64"/>
      <c r="E18" s="11"/>
      <c r="F18" s="67"/>
      <c r="G18" s="61"/>
      <c r="H18" s="37"/>
      <c r="I18" s="67"/>
      <c r="J18" s="61"/>
      <c r="K18" s="34"/>
      <c r="L18" s="67"/>
      <c r="M18" s="61"/>
    </row>
    <row r="19" spans="1:13" ht="11.25" customHeight="1" x14ac:dyDescent="0.25">
      <c r="A19" s="71"/>
      <c r="B19" s="17"/>
      <c r="C19" s="18"/>
      <c r="D19" s="64"/>
      <c r="E19" s="11"/>
      <c r="F19" s="67"/>
      <c r="G19" s="61"/>
      <c r="H19" s="37"/>
      <c r="I19" s="67"/>
      <c r="J19" s="61"/>
      <c r="K19" s="34"/>
      <c r="L19" s="67"/>
      <c r="M19" s="61"/>
    </row>
    <row r="20" spans="1:13" ht="11.25" customHeight="1" x14ac:dyDescent="0.25">
      <c r="A20" s="71"/>
      <c r="B20" s="17"/>
      <c r="C20" s="18"/>
      <c r="D20" s="64"/>
      <c r="E20" s="11"/>
      <c r="F20" s="67"/>
      <c r="G20" s="61"/>
      <c r="H20" s="37"/>
      <c r="I20" s="67"/>
      <c r="J20" s="61"/>
      <c r="K20" s="34"/>
      <c r="L20" s="67"/>
      <c r="M20" s="61"/>
    </row>
    <row r="21" spans="1:13" ht="11.25" customHeight="1" x14ac:dyDescent="0.25">
      <c r="A21" s="72"/>
      <c r="B21" s="17"/>
      <c r="C21" s="18"/>
      <c r="D21" s="65"/>
      <c r="E21" s="11"/>
      <c r="F21" s="68"/>
      <c r="G21" s="62"/>
      <c r="H21" s="38"/>
      <c r="I21" s="68"/>
      <c r="J21" s="62"/>
      <c r="K21" s="35"/>
      <c r="L21" s="68"/>
      <c r="M21" s="62"/>
    </row>
    <row r="22" spans="1:13" ht="18" customHeight="1" x14ac:dyDescent="0.25">
      <c r="A22" s="19" t="s">
        <v>12</v>
      </c>
      <c r="B22" s="20"/>
      <c r="C22" s="19" t="s">
        <v>13</v>
      </c>
      <c r="D22" s="19"/>
      <c r="E22" s="21"/>
      <c r="F22" s="22"/>
      <c r="G22" s="23" t="e">
        <f>G3+G12</f>
        <v>#DIV/0!</v>
      </c>
      <c r="H22" s="24"/>
      <c r="I22" s="25"/>
      <c r="J22" s="26" t="e">
        <f>J3+J12</f>
        <v>#DIV/0!</v>
      </c>
      <c r="K22" s="23"/>
      <c r="L22" s="23"/>
      <c r="M22" s="23" t="e">
        <f>M3+M12</f>
        <v>#DIV/0!</v>
      </c>
    </row>
    <row r="23" spans="1:13" x14ac:dyDescent="0.2">
      <c r="B23" s="12"/>
      <c r="C23" s="1" t="s">
        <v>14</v>
      </c>
      <c r="F23" s="27"/>
      <c r="G23" s="47"/>
      <c r="J23" s="47"/>
      <c r="M23" s="47"/>
    </row>
    <row r="24" spans="1:13" x14ac:dyDescent="0.2">
      <c r="B24" s="12"/>
      <c r="C24" s="28"/>
      <c r="D24" s="28"/>
    </row>
    <row r="25" spans="1:13" x14ac:dyDescent="0.2">
      <c r="B25" s="12"/>
      <c r="C25" s="28"/>
      <c r="D25" s="28"/>
    </row>
    <row r="26" spans="1:13" ht="14.25" customHeight="1" x14ac:dyDescent="0.2">
      <c r="B26" s="12"/>
      <c r="G26" s="50" t="s">
        <v>15</v>
      </c>
      <c r="H26" s="69"/>
      <c r="I26" s="69"/>
      <c r="J26" s="69"/>
      <c r="K26" s="69"/>
      <c r="L26" s="69"/>
      <c r="M26" s="69"/>
    </row>
    <row r="27" spans="1:13" ht="15.75" customHeight="1" x14ac:dyDescent="0.2">
      <c r="B27" s="12"/>
    </row>
    <row r="28" spans="1:13" ht="30" customHeight="1" x14ac:dyDescent="0.2">
      <c r="B28" s="12"/>
      <c r="G28" s="29" t="s">
        <v>16</v>
      </c>
      <c r="J28" s="29" t="s">
        <v>16</v>
      </c>
      <c r="M28" s="29" t="s">
        <v>16</v>
      </c>
    </row>
    <row r="29" spans="1:13" ht="15.75" customHeight="1" x14ac:dyDescent="0.2">
      <c r="B29" s="12"/>
      <c r="C29" s="30" t="s">
        <v>17</v>
      </c>
      <c r="D29" s="48" t="s">
        <v>18</v>
      </c>
      <c r="E29" s="49"/>
      <c r="F29" s="3" t="s">
        <v>19</v>
      </c>
      <c r="G29" s="3" t="e">
        <f>G22/G23*1000</f>
        <v>#DIV/0!</v>
      </c>
      <c r="I29" s="3" t="s">
        <v>20</v>
      </c>
      <c r="J29" s="3" t="e">
        <f>J22/J23*1000</f>
        <v>#DIV/0!</v>
      </c>
      <c r="L29" s="3" t="s">
        <v>21</v>
      </c>
      <c r="M29" s="3" t="e">
        <f>M22/M23*1000</f>
        <v>#DIV/0!</v>
      </c>
    </row>
    <row r="30" spans="1:13" ht="15.75" customHeight="1" x14ac:dyDescent="0.2">
      <c r="B30" s="12"/>
      <c r="C30" s="30" t="s">
        <v>22</v>
      </c>
      <c r="D30" s="48" t="s">
        <v>23</v>
      </c>
      <c r="E30" s="49"/>
      <c r="G30" s="31" t="s">
        <v>24</v>
      </c>
      <c r="H30" s="31" t="s">
        <v>25</v>
      </c>
    </row>
    <row r="31" spans="1:13" ht="26.25" customHeight="1" x14ac:dyDescent="0.2">
      <c r="B31" s="12"/>
      <c r="C31" s="30"/>
      <c r="D31" s="48" t="s">
        <v>26</v>
      </c>
      <c r="E31" s="49"/>
      <c r="G31" s="31" t="s">
        <v>27</v>
      </c>
      <c r="H31" s="31" t="s">
        <v>28</v>
      </c>
    </row>
    <row r="32" spans="1:13" x14ac:dyDescent="0.2">
      <c r="B32" s="12"/>
      <c r="C32" s="30"/>
      <c r="D32" s="48"/>
      <c r="E32" s="49"/>
      <c r="G32" s="31">
        <f>0.9</f>
        <v>0.9</v>
      </c>
      <c r="H32" s="31"/>
    </row>
    <row r="33" spans="2:10" x14ac:dyDescent="0.2">
      <c r="B33" s="12"/>
      <c r="C33" s="30" t="s">
        <v>29</v>
      </c>
      <c r="D33" s="48" t="s">
        <v>30</v>
      </c>
      <c r="E33" s="49"/>
      <c r="I33" s="50" t="s">
        <v>31</v>
      </c>
      <c r="J33" s="51"/>
    </row>
    <row r="34" spans="2:10" x14ac:dyDescent="0.2">
      <c r="B34" s="12"/>
      <c r="C34" s="30"/>
    </row>
    <row r="35" spans="2:10" x14ac:dyDescent="0.2">
      <c r="B35" s="12"/>
      <c r="C35" s="30" t="s">
        <v>32</v>
      </c>
      <c r="D35" s="52" t="s">
        <v>33</v>
      </c>
      <c r="E35" s="53"/>
      <c r="I35" s="54" t="s">
        <v>34</v>
      </c>
      <c r="J35" s="55"/>
    </row>
    <row r="36" spans="2:10" x14ac:dyDescent="0.2">
      <c r="B36" s="12"/>
    </row>
    <row r="37" spans="2:10" x14ac:dyDescent="0.2">
      <c r="B37" s="12"/>
      <c r="C37" s="30" t="s">
        <v>35</v>
      </c>
      <c r="D37" s="56" t="s">
        <v>36</v>
      </c>
      <c r="E37" s="57"/>
    </row>
    <row r="38" spans="2:10" x14ac:dyDescent="0.2">
      <c r="B38" s="12"/>
      <c r="D38" s="58"/>
      <c r="E38" s="59"/>
    </row>
    <row r="39" spans="2:10" x14ac:dyDescent="0.2">
      <c r="B39" s="12"/>
    </row>
    <row r="40" spans="2:10" x14ac:dyDescent="0.2">
      <c r="B40" s="12"/>
    </row>
    <row r="41" spans="2:10" x14ac:dyDescent="0.2">
      <c r="B41" s="12"/>
    </row>
    <row r="42" spans="2:10" x14ac:dyDescent="0.2">
      <c r="B42" s="12"/>
      <c r="C42" s="46" t="s">
        <v>44</v>
      </c>
      <c r="D42" s="1" t="s">
        <v>45</v>
      </c>
      <c r="E42" s="44"/>
      <c r="F42" s="45"/>
      <c r="G42" s="45"/>
    </row>
    <row r="43" spans="2:10" x14ac:dyDescent="0.2">
      <c r="B43" s="12"/>
      <c r="E43" s="44"/>
      <c r="F43" s="45"/>
      <c r="G43" s="45"/>
    </row>
    <row r="44" spans="2:10" x14ac:dyDescent="0.2">
      <c r="B44" s="12"/>
      <c r="C44" s="18" t="s">
        <v>39</v>
      </c>
      <c r="D44" s="1">
        <v>0</v>
      </c>
      <c r="E44" s="94" t="s">
        <v>48</v>
      </c>
      <c r="F44" s="95"/>
      <c r="G44" s="95"/>
      <c r="H44" s="95"/>
      <c r="I44" s="95"/>
      <c r="J44" s="96"/>
    </row>
    <row r="45" spans="2:10" ht="33.75" customHeight="1" x14ac:dyDescent="0.2">
      <c r="B45" s="12"/>
      <c r="C45" s="18"/>
      <c r="D45" s="1">
        <v>1</v>
      </c>
      <c r="E45" s="94" t="s">
        <v>49</v>
      </c>
      <c r="F45" s="95"/>
      <c r="G45" s="95"/>
      <c r="H45" s="95"/>
      <c r="I45" s="95"/>
      <c r="J45" s="96"/>
    </row>
    <row r="46" spans="2:10" ht="33.75" customHeight="1" x14ac:dyDescent="0.2">
      <c r="B46" s="12"/>
      <c r="C46" s="18"/>
      <c r="D46" s="1">
        <v>2</v>
      </c>
      <c r="E46" s="94" t="s">
        <v>50</v>
      </c>
      <c r="F46" s="95"/>
      <c r="G46" s="95"/>
      <c r="H46" s="95"/>
      <c r="I46" s="95"/>
      <c r="J46" s="96"/>
    </row>
    <row r="47" spans="2:10" ht="33.75" customHeight="1" x14ac:dyDescent="0.2">
      <c r="B47" s="12"/>
      <c r="C47" s="18"/>
      <c r="D47" s="1">
        <v>3</v>
      </c>
      <c r="E47" s="94" t="s">
        <v>51</v>
      </c>
      <c r="F47" s="95"/>
      <c r="G47" s="95"/>
      <c r="H47" s="95"/>
      <c r="I47" s="95"/>
      <c r="J47" s="96"/>
    </row>
    <row r="48" spans="2:10" x14ac:dyDescent="0.2">
      <c r="B48" s="12"/>
      <c r="C48" s="18"/>
      <c r="D48" s="1">
        <v>4</v>
      </c>
      <c r="E48" s="94" t="s">
        <v>47</v>
      </c>
      <c r="F48" s="95"/>
      <c r="G48" s="95"/>
      <c r="H48" s="95"/>
      <c r="I48" s="95"/>
      <c r="J48" s="96"/>
    </row>
    <row r="49" spans="2:13" ht="45" customHeight="1" x14ac:dyDescent="0.25">
      <c r="B49" s="12"/>
      <c r="C49" s="18"/>
      <c r="D49" s="1">
        <v>5</v>
      </c>
      <c r="E49" s="97" t="s">
        <v>46</v>
      </c>
      <c r="F49" s="98"/>
      <c r="G49" s="98"/>
      <c r="H49" s="98"/>
      <c r="I49" s="98"/>
      <c r="J49" s="99"/>
    </row>
    <row r="50" spans="2:13" ht="67.5" customHeight="1" x14ac:dyDescent="0.2">
      <c r="B50" s="12"/>
      <c r="C50" s="18" t="s">
        <v>40</v>
      </c>
      <c r="D50" s="1">
        <v>0</v>
      </c>
      <c r="E50" s="94" t="s">
        <v>52</v>
      </c>
      <c r="F50" s="95"/>
      <c r="G50" s="95"/>
      <c r="H50" s="95"/>
      <c r="I50" s="95"/>
      <c r="J50" s="96"/>
    </row>
    <row r="51" spans="2:13" ht="146.25" customHeight="1" x14ac:dyDescent="0.2">
      <c r="B51" s="12"/>
      <c r="C51" s="18"/>
      <c r="D51" s="1">
        <v>1</v>
      </c>
      <c r="E51" s="94" t="s">
        <v>53</v>
      </c>
      <c r="F51" s="95"/>
      <c r="G51" s="95"/>
      <c r="H51" s="95"/>
      <c r="I51" s="95"/>
      <c r="J51" s="96"/>
    </row>
    <row r="52" spans="2:13" ht="135" customHeight="1" x14ac:dyDescent="0.2">
      <c r="B52" s="12"/>
      <c r="C52" s="18"/>
      <c r="D52" s="1">
        <v>2</v>
      </c>
      <c r="E52" s="94" t="s">
        <v>54</v>
      </c>
      <c r="F52" s="95"/>
      <c r="G52" s="95"/>
      <c r="H52" s="95"/>
      <c r="I52" s="95"/>
      <c r="J52" s="96"/>
    </row>
    <row r="53" spans="2:13" ht="78.75" customHeight="1" x14ac:dyDescent="0.2">
      <c r="B53" s="12"/>
      <c r="C53" s="18"/>
      <c r="D53" s="1">
        <v>3</v>
      </c>
      <c r="E53" s="94" t="s">
        <v>57</v>
      </c>
      <c r="F53" s="95"/>
      <c r="G53" s="95"/>
      <c r="H53" s="95"/>
      <c r="I53" s="95"/>
      <c r="J53" s="96"/>
    </row>
    <row r="54" spans="2:13" ht="112.5" customHeight="1" x14ac:dyDescent="0.2">
      <c r="B54" s="12"/>
      <c r="C54" s="18"/>
      <c r="D54" s="1">
        <v>4</v>
      </c>
      <c r="E54" s="94" t="s">
        <v>55</v>
      </c>
      <c r="F54" s="95"/>
      <c r="G54" s="95"/>
      <c r="H54" s="95"/>
      <c r="I54" s="95"/>
      <c r="J54" s="96"/>
    </row>
    <row r="55" spans="2:13" ht="11.25" customHeight="1" x14ac:dyDescent="0.2">
      <c r="B55" s="12"/>
      <c r="C55" s="18"/>
      <c r="D55" s="1">
        <v>5</v>
      </c>
      <c r="E55" s="94" t="s">
        <v>56</v>
      </c>
      <c r="F55" s="95"/>
      <c r="G55" s="95"/>
      <c r="H55" s="95"/>
      <c r="I55" s="95"/>
      <c r="J55" s="96"/>
    </row>
    <row r="56" spans="2:13" ht="33.75" customHeight="1" x14ac:dyDescent="0.2">
      <c r="B56" s="12"/>
      <c r="C56" s="18" t="s">
        <v>41</v>
      </c>
      <c r="D56" s="1">
        <v>0</v>
      </c>
      <c r="E56" s="94" t="s">
        <v>58</v>
      </c>
      <c r="F56" s="95"/>
      <c r="G56" s="95"/>
      <c r="H56" s="95"/>
      <c r="I56" s="95"/>
      <c r="J56" s="96"/>
    </row>
    <row r="57" spans="2:13" ht="56.25" customHeight="1" x14ac:dyDescent="0.2">
      <c r="B57" s="12"/>
      <c r="C57" s="18"/>
      <c r="D57" s="1">
        <v>1</v>
      </c>
      <c r="E57" s="94" t="s">
        <v>59</v>
      </c>
      <c r="F57" s="95"/>
      <c r="G57" s="95"/>
      <c r="H57" s="95"/>
      <c r="I57" s="95"/>
      <c r="J57" s="96"/>
    </row>
    <row r="58" spans="2:13" ht="135" customHeight="1" x14ac:dyDescent="0.2">
      <c r="B58" s="12"/>
      <c r="C58" s="18"/>
      <c r="D58" s="1">
        <v>2</v>
      </c>
      <c r="E58" s="94" t="s">
        <v>60</v>
      </c>
      <c r="F58" s="95"/>
      <c r="G58" s="95"/>
      <c r="H58" s="95"/>
      <c r="I58" s="95"/>
      <c r="J58" s="96"/>
    </row>
    <row r="59" spans="2:13" ht="11.25" customHeight="1" x14ac:dyDescent="0.2">
      <c r="B59" s="12"/>
      <c r="C59" s="18"/>
      <c r="D59" s="1">
        <v>3</v>
      </c>
      <c r="E59" s="94" t="s">
        <v>61</v>
      </c>
      <c r="F59" s="95"/>
      <c r="G59" s="95"/>
      <c r="H59" s="95"/>
      <c r="I59" s="95"/>
      <c r="J59" s="95"/>
      <c r="K59" s="95"/>
      <c r="L59" s="95"/>
      <c r="M59" s="95"/>
    </row>
    <row r="60" spans="2:13" x14ac:dyDescent="0.2">
      <c r="B60" s="12"/>
      <c r="C60" s="18"/>
      <c r="D60" s="1">
        <v>4</v>
      </c>
      <c r="E60" s="94" t="s">
        <v>62</v>
      </c>
      <c r="F60" s="95"/>
      <c r="G60" s="95"/>
      <c r="H60" s="95"/>
      <c r="I60" s="95"/>
      <c r="J60" s="95"/>
      <c r="K60" s="95"/>
      <c r="L60" s="95"/>
      <c r="M60" s="95"/>
    </row>
    <row r="61" spans="2:13" x14ac:dyDescent="0.2">
      <c r="B61" s="12"/>
      <c r="C61" s="18"/>
      <c r="D61" s="1">
        <v>5</v>
      </c>
      <c r="E61" s="94" t="s">
        <v>63</v>
      </c>
      <c r="F61" s="95"/>
      <c r="G61" s="95"/>
      <c r="H61" s="95"/>
      <c r="I61" s="95"/>
      <c r="J61" s="95"/>
      <c r="K61" s="95"/>
      <c r="L61" s="95"/>
      <c r="M61" s="95"/>
    </row>
    <row r="62" spans="2:13" ht="56.25" customHeight="1" x14ac:dyDescent="0.2">
      <c r="B62" s="12"/>
      <c r="C62" s="18" t="s">
        <v>42</v>
      </c>
      <c r="D62" s="1">
        <v>0</v>
      </c>
      <c r="E62" s="94" t="s">
        <v>64</v>
      </c>
      <c r="F62" s="95"/>
      <c r="G62" s="95"/>
      <c r="H62" s="95"/>
      <c r="I62" s="95"/>
      <c r="J62" s="96"/>
    </row>
    <row r="63" spans="2:13" ht="90" customHeight="1" x14ac:dyDescent="0.2">
      <c r="B63" s="12"/>
      <c r="C63" s="18"/>
      <c r="D63" s="1">
        <v>1</v>
      </c>
      <c r="E63" s="94" t="s">
        <v>65</v>
      </c>
      <c r="F63" s="95"/>
      <c r="G63" s="95"/>
      <c r="H63" s="95"/>
      <c r="I63" s="95"/>
      <c r="J63" s="96"/>
    </row>
    <row r="64" spans="2:13" x14ac:dyDescent="0.2">
      <c r="B64" s="12"/>
      <c r="C64" s="18"/>
      <c r="D64" s="1">
        <v>2</v>
      </c>
      <c r="E64" s="94" t="s">
        <v>66</v>
      </c>
      <c r="F64" s="95"/>
      <c r="G64" s="95"/>
      <c r="H64" s="95"/>
      <c r="I64" s="95"/>
      <c r="J64" s="96"/>
    </row>
    <row r="65" spans="2:10" ht="11.25" customHeight="1" x14ac:dyDescent="0.2">
      <c r="B65" s="12"/>
      <c r="C65" s="18"/>
      <c r="D65" s="1">
        <v>3</v>
      </c>
      <c r="E65" s="94" t="s">
        <v>67</v>
      </c>
      <c r="F65" s="95"/>
      <c r="G65" s="95"/>
      <c r="H65" s="95"/>
      <c r="I65" s="95"/>
      <c r="J65" s="96"/>
    </row>
    <row r="66" spans="2:10" ht="11.25" customHeight="1" x14ac:dyDescent="0.2">
      <c r="B66" s="12"/>
      <c r="C66" s="18"/>
      <c r="D66" s="1">
        <v>4</v>
      </c>
      <c r="E66" s="94" t="s">
        <v>68</v>
      </c>
      <c r="F66" s="95"/>
      <c r="G66" s="95"/>
      <c r="H66" s="95"/>
      <c r="I66" s="95"/>
      <c r="J66" s="96"/>
    </row>
    <row r="67" spans="2:10" x14ac:dyDescent="0.2">
      <c r="B67" s="12"/>
      <c r="C67" s="18"/>
      <c r="D67" s="1">
        <v>5</v>
      </c>
      <c r="E67" s="94" t="s">
        <v>69</v>
      </c>
      <c r="F67" s="95"/>
      <c r="G67" s="95"/>
      <c r="H67" s="95"/>
      <c r="I67" s="95"/>
      <c r="J67" s="96"/>
    </row>
    <row r="68" spans="2:10" x14ac:dyDescent="0.2">
      <c r="B68" s="12"/>
      <c r="E68" s="44"/>
      <c r="F68" s="45"/>
      <c r="G68" s="45"/>
    </row>
    <row r="69" spans="2:10" x14ac:dyDescent="0.2">
      <c r="B69" s="12"/>
      <c r="E69" s="44"/>
      <c r="F69" s="45"/>
      <c r="G69" s="45"/>
    </row>
    <row r="70" spans="2:10" x14ac:dyDescent="0.2">
      <c r="B70" s="12"/>
      <c r="E70" s="44"/>
      <c r="F70" s="45"/>
      <c r="G70" s="45"/>
    </row>
    <row r="71" spans="2:10" x14ac:dyDescent="0.2">
      <c r="B71" s="12"/>
      <c r="E71" s="44"/>
      <c r="F71" s="45"/>
      <c r="G71" s="45"/>
    </row>
    <row r="72" spans="2:10" x14ac:dyDescent="0.2">
      <c r="B72" s="12"/>
      <c r="E72" s="44"/>
      <c r="F72" s="45"/>
      <c r="G72" s="45"/>
    </row>
    <row r="73" spans="2:10" x14ac:dyDescent="0.2">
      <c r="B73" s="12"/>
      <c r="E73" s="44"/>
      <c r="F73" s="45"/>
      <c r="G73" s="45"/>
    </row>
    <row r="74" spans="2:10" x14ac:dyDescent="0.2">
      <c r="B74" s="12"/>
      <c r="E74" s="44"/>
      <c r="F74" s="45"/>
      <c r="G74" s="45"/>
    </row>
    <row r="75" spans="2:10" x14ac:dyDescent="0.2">
      <c r="E75" s="44"/>
      <c r="F75" s="45"/>
      <c r="G75" s="45"/>
    </row>
    <row r="76" spans="2:10" x14ac:dyDescent="0.2">
      <c r="E76" s="44"/>
      <c r="F76" s="45"/>
      <c r="G76" s="45"/>
    </row>
    <row r="77" spans="2:10" x14ac:dyDescent="0.2">
      <c r="E77" s="44"/>
      <c r="F77" s="45"/>
      <c r="G77" s="45"/>
    </row>
    <row r="78" spans="2:10" x14ac:dyDescent="0.2">
      <c r="E78" s="44"/>
      <c r="F78" s="45"/>
      <c r="G78" s="45"/>
    </row>
    <row r="79" spans="2:10" x14ac:dyDescent="0.2">
      <c r="E79" s="44"/>
      <c r="F79" s="45"/>
      <c r="G79" s="45"/>
    </row>
    <row r="80" spans="2:10" x14ac:dyDescent="0.2">
      <c r="E80" s="44"/>
      <c r="F80" s="45"/>
      <c r="G80" s="45"/>
    </row>
    <row r="81" spans="5:7" x14ac:dyDescent="0.2">
      <c r="E81" s="44"/>
      <c r="F81" s="45"/>
      <c r="G81" s="45"/>
    </row>
    <row r="82" spans="5:7" x14ac:dyDescent="0.2">
      <c r="E82" s="44"/>
      <c r="F82" s="45"/>
      <c r="G82" s="45"/>
    </row>
    <row r="83" spans="5:7" x14ac:dyDescent="0.2">
      <c r="E83" s="44"/>
      <c r="F83" s="45"/>
      <c r="G83" s="45"/>
    </row>
    <row r="84" spans="5:7" x14ac:dyDescent="0.2">
      <c r="E84" s="44"/>
      <c r="F84" s="45"/>
      <c r="G84" s="45"/>
    </row>
    <row r="85" spans="5:7" x14ac:dyDescent="0.2">
      <c r="E85" s="44"/>
      <c r="F85" s="45"/>
      <c r="G85" s="45"/>
    </row>
    <row r="86" spans="5:7" x14ac:dyDescent="0.2">
      <c r="E86" s="44"/>
      <c r="F86" s="45"/>
      <c r="G86" s="45"/>
    </row>
    <row r="87" spans="5:7" x14ac:dyDescent="0.2">
      <c r="E87" s="44"/>
      <c r="F87" s="45"/>
      <c r="G87" s="45"/>
    </row>
    <row r="88" spans="5:7" x14ac:dyDescent="0.2">
      <c r="E88" s="44"/>
      <c r="F88" s="45"/>
      <c r="G88" s="45"/>
    </row>
    <row r="89" spans="5:7" x14ac:dyDescent="0.2">
      <c r="E89" s="44"/>
      <c r="F89" s="45"/>
      <c r="G89" s="45"/>
    </row>
  </sheetData>
  <mergeCells count="58">
    <mergeCell ref="E67:J67"/>
    <mergeCell ref="E62:J62"/>
    <mergeCell ref="E63:J63"/>
    <mergeCell ref="E64:J64"/>
    <mergeCell ref="E65:J65"/>
    <mergeCell ref="E66:J66"/>
    <mergeCell ref="E59:M59"/>
    <mergeCell ref="E60:M60"/>
    <mergeCell ref="E61:M61"/>
    <mergeCell ref="E55:J55"/>
    <mergeCell ref="E56:J56"/>
    <mergeCell ref="E57:J57"/>
    <mergeCell ref="E58:J58"/>
    <mergeCell ref="E50:J50"/>
    <mergeCell ref="E51:J51"/>
    <mergeCell ref="E52:J52"/>
    <mergeCell ref="E53:J53"/>
    <mergeCell ref="E54:J54"/>
    <mergeCell ref="E44:J44"/>
    <mergeCell ref="E48:J48"/>
    <mergeCell ref="E49:J49"/>
    <mergeCell ref="E47:J47"/>
    <mergeCell ref="E46:J46"/>
    <mergeCell ref="E45:J45"/>
    <mergeCell ref="E1:G1"/>
    <mergeCell ref="H1:J1"/>
    <mergeCell ref="K1:M1"/>
    <mergeCell ref="A3:A5"/>
    <mergeCell ref="D3:D11"/>
    <mergeCell ref="G3:G11"/>
    <mergeCell ref="J3:J11"/>
    <mergeCell ref="I3:I5"/>
    <mergeCell ref="L3:L5"/>
    <mergeCell ref="H3:H5"/>
    <mergeCell ref="K3:K5"/>
    <mergeCell ref="A12:A21"/>
    <mergeCell ref="M3:M11"/>
    <mergeCell ref="A6:A8"/>
    <mergeCell ref="A9:A11"/>
    <mergeCell ref="E3:E5"/>
    <mergeCell ref="F3:F5"/>
    <mergeCell ref="D29:E29"/>
    <mergeCell ref="D30:E30"/>
    <mergeCell ref="D31:E31"/>
    <mergeCell ref="D32:E32"/>
    <mergeCell ref="J12:J21"/>
    <mergeCell ref="D12:D21"/>
    <mergeCell ref="F12:F21"/>
    <mergeCell ref="G12:G21"/>
    <mergeCell ref="I12:I21"/>
    <mergeCell ref="G26:M26"/>
    <mergeCell ref="L12:L21"/>
    <mergeCell ref="M12:M21"/>
    <mergeCell ref="D33:E33"/>
    <mergeCell ref="I33:J33"/>
    <mergeCell ref="D35:E35"/>
    <mergeCell ref="I35:J35"/>
    <mergeCell ref="D37:E38"/>
  </mergeCells>
  <pageMargins left="0.7" right="0.7" top="0.78740157499999996" bottom="0.78740157499999996" header="0.3" footer="0.3"/>
  <pageSetup paperSize="8" orientation="landscape" r:id="rId1"/>
  <headerFooter>
    <oddHeader>&amp;LBeschaffung stationäre Geschwindigkeitsüberwachungsanlagen LOS 1
Vergabenummer: 2025-01-12.2.3.01&amp;RBewertungsmatrix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Landratsamt Meißen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Hauzenberger, Stefan</dc:creator>
  <cp:lastModifiedBy>Strelec, Alexander</cp:lastModifiedBy>
  <cp:lastPrinted>2021-09-16T07:54:58Z</cp:lastPrinted>
  <dcterms:created xsi:type="dcterms:W3CDTF">2021-04-14T11:29:13Z</dcterms:created>
  <dcterms:modified xsi:type="dcterms:W3CDTF">2025-06-10T03:26:56Z</dcterms:modified>
</cp:coreProperties>
</file>