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unden\VOL\V\Vogtland - Landratsamt\0.Ausschreibungen\2026 - (S+G Bündel)\3. Vergabeunterlagen\"/>
    </mc:Choice>
  </mc:AlternateContent>
  <xr:revisionPtr revIDLastSave="0" documentId="13_ncr:1_{32692DB4-2510-4238-B7B6-1AD7760BDF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usammenfassung" sheetId="1" r:id="rId1"/>
    <sheet name="Adressen " sheetId="2" r:id="rId2"/>
    <sheet name="Los 1 Strom" sheetId="3" r:id="rId3"/>
    <sheet name="Los 2 Strom " sheetId="4" r:id="rId4"/>
    <sheet name="Los 3 Strom " sheetId="5" r:id="rId5"/>
    <sheet name="Los 4 Gas " sheetId="6" r:id="rId6"/>
    <sheet name="Los 5 Gas " sheetId="7" r:id="rId7"/>
    <sheet name="Los 6 Gas " sheetId="8" r:id="rId8"/>
  </sheets>
  <definedNames>
    <definedName name="_xlnm._FilterDatabase" localSheetId="2" hidden="1">'Los 1 Strom'!$A$10:$J$202</definedName>
    <definedName name="_xlnm._FilterDatabase" localSheetId="4" hidden="1">'Los 3 Strom '!$B$11:$K$87</definedName>
    <definedName name="_xlnm._FilterDatabase" localSheetId="5" hidden="1">'Los 4 Gas '!$B$9:$J$37</definedName>
    <definedName name="_xlnm._FilterDatabase" localSheetId="7" hidden="1">'Los 6 Gas '!$A$11:$J$40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J24" i="1" s="1"/>
  <c r="I25" i="1"/>
  <c r="J25" i="1" s="1"/>
  <c r="I26" i="1"/>
  <c r="J26" i="1" s="1"/>
  <c r="I27" i="1"/>
  <c r="J27" i="1" s="1"/>
  <c r="I23" i="1"/>
  <c r="J23" i="1" s="1"/>
  <c r="H24" i="1"/>
  <c r="H25" i="1"/>
  <c r="H26" i="1"/>
  <c r="H27" i="1"/>
  <c r="H23" i="1"/>
  <c r="J17" i="1"/>
  <c r="I17" i="1"/>
  <c r="J18" i="1" s="1"/>
  <c r="E41" i="1" s="1"/>
  <c r="H17" i="1"/>
  <c r="D24" i="1"/>
  <c r="D25" i="1"/>
  <c r="D26" i="1"/>
  <c r="D27" i="1"/>
  <c r="D28" i="1"/>
  <c r="D23" i="1"/>
  <c r="C24" i="1"/>
  <c r="C25" i="1"/>
  <c r="C26" i="1"/>
  <c r="C27" i="1"/>
  <c r="C28" i="1"/>
  <c r="C23" i="1"/>
  <c r="I7" i="1"/>
  <c r="J7" i="1" s="1"/>
  <c r="I8" i="1"/>
  <c r="J8" i="1" s="1"/>
  <c r="I6" i="1"/>
  <c r="J6" i="1" s="1"/>
  <c r="H7" i="1"/>
  <c r="H8" i="1"/>
  <c r="H6" i="1"/>
  <c r="C6" i="1"/>
  <c r="J15" i="4"/>
  <c r="D17" i="1"/>
  <c r="E17" i="1" s="1"/>
  <c r="C17" i="1"/>
  <c r="E6" i="1"/>
  <c r="D7" i="1"/>
  <c r="D8" i="1"/>
  <c r="D9" i="1"/>
  <c r="D10" i="1"/>
  <c r="D11" i="1"/>
  <c r="D6" i="1"/>
  <c r="C11" i="1"/>
  <c r="C10" i="1"/>
  <c r="C9" i="1"/>
  <c r="C8" i="1"/>
  <c r="C7" i="1"/>
  <c r="J202" i="3"/>
  <c r="J29" i="1" l="1"/>
  <c r="E42" i="1" s="1"/>
  <c r="C29" i="1"/>
  <c r="J12" i="1"/>
  <c r="E40" i="1" s="1"/>
  <c r="C12" i="1"/>
  <c r="E28" i="1"/>
  <c r="E27" i="1"/>
  <c r="E26" i="1"/>
  <c r="E25" i="1"/>
  <c r="E24" i="1"/>
  <c r="E23" i="1"/>
  <c r="E36" i="1"/>
  <c r="E43" i="1" l="1"/>
  <c r="E29" i="1"/>
  <c r="E37" i="1" s="1"/>
  <c r="E11" i="1"/>
  <c r="E10" i="1"/>
  <c r="E9" i="1"/>
  <c r="E8" i="1"/>
  <c r="E7" i="1"/>
  <c r="E12" i="1" l="1"/>
  <c r="E35" i="1" s="1"/>
  <c r="E38" i="1" s="1"/>
  <c r="I12" i="1"/>
  <c r="D40" i="1" s="1"/>
  <c r="H12" i="1"/>
  <c r="I18" i="1"/>
  <c r="D41" i="1" s="1"/>
  <c r="H18" i="1"/>
  <c r="H29" i="1"/>
  <c r="I29" i="1"/>
  <c r="D42" i="1" s="1"/>
  <c r="D29" i="1"/>
  <c r="D37" i="1" s="1"/>
  <c r="D18" i="1"/>
  <c r="D36" i="1" s="1"/>
  <c r="D12" i="1"/>
  <c r="D35" i="1" s="1"/>
  <c r="D38" i="1" l="1"/>
  <c r="D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Uwe Hergert</author>
  </authors>
  <commentList>
    <comment ref="F14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Uwe Hergert:</t>
        </r>
        <r>
          <rPr>
            <sz val="9"/>
            <color indexed="81"/>
            <rFont val="Tahoma"/>
            <family val="2"/>
          </rPr>
          <t xml:space="preserve">
1EMH0012364141</t>
        </r>
      </text>
    </comment>
  </commentList>
</comments>
</file>

<file path=xl/sharedStrings.xml><?xml version="1.0" encoding="utf-8"?>
<sst xmlns="http://schemas.openxmlformats.org/spreadsheetml/2006/main" count="2638" uniqueCount="1196">
  <si>
    <t>Amt für Gebäude- und Immobilienmanagement</t>
  </si>
  <si>
    <t>Amt für Straßenunterhalt und Instandsetzung</t>
  </si>
  <si>
    <t>Amt für Umwelt</t>
  </si>
  <si>
    <t>Stabsstelle Krisenmanagement und Bevölkerungsschutz</t>
  </si>
  <si>
    <t xml:space="preserve">Straßenverkehrsamt </t>
  </si>
  <si>
    <t>Skisport- und Schulinternat Vogtland GmbH</t>
  </si>
  <si>
    <t xml:space="preserve">Auerbach Auerbach Dezernat IV Haus A Soziale Dienste </t>
  </si>
  <si>
    <t>Auerbach</t>
  </si>
  <si>
    <t>Bahnhofstraße 8</t>
  </si>
  <si>
    <t>11SK0070437823</t>
  </si>
  <si>
    <t>DE0010810820900000000000000258850</t>
  </si>
  <si>
    <t>SLP</t>
  </si>
  <si>
    <t>Auerbach Schule Neubau Parkschule WP</t>
  </si>
  <si>
    <t xml:space="preserve">Auerbach </t>
  </si>
  <si>
    <t>Straße des Kindes 2</t>
  </si>
  <si>
    <t>1EBZ0100588693</t>
  </si>
  <si>
    <t>DE0010810820900000000000000291330</t>
  </si>
  <si>
    <t xml:space="preserve">Auerbach Schule Neubau Parkschule </t>
  </si>
  <si>
    <t>1ITR0055242654</t>
  </si>
  <si>
    <t>DE0010810820900000000000000291329</t>
  </si>
  <si>
    <t>Auerbach Schule Altbau und Turnhalle Parkschule</t>
  </si>
  <si>
    <t>Seminarstraße 6</t>
  </si>
  <si>
    <t>1ITR0055454589</t>
  </si>
  <si>
    <t>DE0009990820900000000000000935134</t>
  </si>
  <si>
    <t xml:space="preserve">Auerbach Förderschule für geistig Behinderte Kaiserstraße </t>
  </si>
  <si>
    <t>Kaiserstraße 65</t>
  </si>
  <si>
    <t>DE00108108209VN000000000000223788</t>
  </si>
  <si>
    <t>RLM</t>
  </si>
  <si>
    <t>Auerbach, Katschutz</t>
  </si>
  <si>
    <t>Plauensche Straße 18</t>
  </si>
  <si>
    <t>436000-40051917</t>
  </si>
  <si>
    <t>DE0009990820900000000000000933463</t>
  </si>
  <si>
    <t xml:space="preserve">Strom </t>
  </si>
  <si>
    <t xml:space="preserve">Bereiche </t>
  </si>
  <si>
    <t>kWh/a</t>
  </si>
  <si>
    <t>Gas</t>
  </si>
  <si>
    <t>Los 1</t>
  </si>
  <si>
    <t>Los 4</t>
  </si>
  <si>
    <t>Summe</t>
  </si>
  <si>
    <t>Los 2</t>
  </si>
  <si>
    <t>Klinikum Obergöltzsch Rodewisch</t>
  </si>
  <si>
    <t>Los 5</t>
  </si>
  <si>
    <t>Los 3</t>
  </si>
  <si>
    <t>SBW Vogtlandkreis gGmbH</t>
  </si>
  <si>
    <t>Los 6</t>
  </si>
  <si>
    <t>Zweckverband Talsperre Pöhl</t>
  </si>
  <si>
    <t>Zweckverband öffentlicher Personennahverkehr Vogtland</t>
  </si>
  <si>
    <t>Kreisentsorgungs GmbH Vogtland</t>
  </si>
  <si>
    <t>Rettungszweckverband „Südwestsachsen“</t>
  </si>
  <si>
    <t>Stadt Pausa- Mühltroff</t>
  </si>
  <si>
    <t xml:space="preserve">Objektbezeichnung </t>
  </si>
  <si>
    <t>Zuordnung</t>
  </si>
  <si>
    <t>Ort</t>
  </si>
  <si>
    <t>Straße</t>
  </si>
  <si>
    <t>Zählernummer</t>
  </si>
  <si>
    <t>Meßlocation</t>
  </si>
  <si>
    <t xml:space="preserve">Marktlocation </t>
  </si>
  <si>
    <t>Tarifart</t>
  </si>
  <si>
    <t>Adorf Straßenmeisterei</t>
  </si>
  <si>
    <t>Adorf</t>
  </si>
  <si>
    <t>Oelsnitzer Straße 60</t>
  </si>
  <si>
    <t xml:space="preserve">Adorf  Gasfackel Deponie </t>
  </si>
  <si>
    <t xml:space="preserve">Gettengrüner Str. </t>
  </si>
  <si>
    <t>Adorf Sozialamt</t>
  </si>
  <si>
    <t>Elsterstraße 23</t>
  </si>
  <si>
    <t>Auerbach Auerbach Dezernat IV Haus A Hauslicht</t>
  </si>
  <si>
    <t>Auerbach Friedrich Ebert Str. 21a Trichinenlabor</t>
  </si>
  <si>
    <t xml:space="preserve">Friedrich Ebert Str. 21a </t>
  </si>
  <si>
    <t>Auerbach Friedrich Ebert Str.21a  Heizung</t>
  </si>
  <si>
    <t>Auerbach Friedrich Ebert Str. 21a  Zimmer 202,204,205,212,213</t>
  </si>
  <si>
    <t>Auerbach Friedrich Ebert Str. 21a  Erdgeschoß</t>
  </si>
  <si>
    <t>Auerbach Friedrich Ebert Str. 21a  Halle</t>
  </si>
  <si>
    <t>Auerbach Friedrich Ebert Str.21a   4.OG</t>
  </si>
  <si>
    <t>Auerbach Friedrich Ebert Str. 21a  ADB Z 107</t>
  </si>
  <si>
    <t>Auerbach Friedrich Ebert Str. 21a  ADB Halle Werkstatt</t>
  </si>
  <si>
    <t>Auerbach Friedrich Ebert Str. 21a  Zimmer 201</t>
  </si>
  <si>
    <t>Auerbach Friedrich Ebert Str. 21a  Zimmer 203</t>
  </si>
  <si>
    <t>Auerbach Friedrich Ebert Str. 21a  2.OG Rettungszweckverband</t>
  </si>
  <si>
    <t>Auerbach Friedrich Ebert Str.21a   2.OG Rettungszweckverband</t>
  </si>
  <si>
    <t>Auerbach Friedrich Ebert Str.21a   Zimmer 307</t>
  </si>
  <si>
    <t>Auerbach Friedrich Ebert Str.21a  Zimmer 313</t>
  </si>
  <si>
    <t>Auerbach Friedrich Ebert Str.21a   Zimmer 314</t>
  </si>
  <si>
    <t>Auerbach Friedrich Ebert Str.21a   Zimmer 308/309/310</t>
  </si>
  <si>
    <t>Auerbach Friedrich Ebert Str. 21a  1. OG</t>
  </si>
  <si>
    <t>Auerbach Friedrich Ebert Str.21a   Zimmer 111</t>
  </si>
  <si>
    <t>Auerbach Friedrich Ebert Str. 21a  Zimmer 101/112/113</t>
  </si>
  <si>
    <t>Auerbach Friedrich Ebert Str. 21a Hauslicht</t>
  </si>
  <si>
    <t>Auerbach Friedrich Ebert Str. 21a Keller</t>
  </si>
  <si>
    <t>Auerbach Robert-Blum-Straße 15 1. OG rechts</t>
  </si>
  <si>
    <t>Robert-Blum-Straße 15</t>
  </si>
  <si>
    <t>Auerbach Robert-Blum-Straße 15 Allgemein</t>
  </si>
  <si>
    <t>Auerbach Robert-Blum-Straße 15  1. OG links</t>
  </si>
  <si>
    <t xml:space="preserve">Auerbach Robert-Blum-Straße 15 2. OG rechts </t>
  </si>
  <si>
    <t xml:space="preserve">Auerbach Robert-Blum-Straße 15   DG rechts </t>
  </si>
  <si>
    <t>Auerbach Robert-Blum-Straße 15  Wohnung EG</t>
  </si>
  <si>
    <t>Auerbach Robert-Blum-Straße 15  2. OG rechts</t>
  </si>
  <si>
    <t xml:space="preserve">Auerbach Robert-Blum-Straße 15 DG links </t>
  </si>
  <si>
    <t>Auerbach Karlstraße 21</t>
  </si>
  <si>
    <t>Karlstraße 21</t>
  </si>
  <si>
    <t>Falkenstein BSZ Falkenstein</t>
  </si>
  <si>
    <t xml:space="preserve">Falkenstein </t>
  </si>
  <si>
    <t>Rosa-Luxenburg-Straße 30</t>
  </si>
  <si>
    <t>Falkenstein Straßenmeisterei</t>
  </si>
  <si>
    <t xml:space="preserve">Hammerbrücker Straße 37   </t>
  </si>
  <si>
    <t>Falkenstein Lager PitStop</t>
  </si>
  <si>
    <t>Ellefelder Str. 43</t>
  </si>
  <si>
    <t>BSZ Klingenthal Amtsberg 12</t>
  </si>
  <si>
    <t>Klingenthal</t>
  </si>
  <si>
    <t>Amtsberg 12</t>
  </si>
  <si>
    <t>BGS Klingenhal Dürrenbachstr. 20</t>
  </si>
  <si>
    <t>Dürrenbachstraße 20</t>
  </si>
  <si>
    <t>Markneukirchen Förderschule 9</t>
  </si>
  <si>
    <t xml:space="preserve">Markneukirchen </t>
  </si>
  <si>
    <t>Wohlhausener Straße 9</t>
  </si>
  <si>
    <t>Markneukirchen Förderschule 10</t>
  </si>
  <si>
    <t>Wohlhausener Straße 10</t>
  </si>
  <si>
    <t xml:space="preserve">VHS Mylau Tanzschule </t>
  </si>
  <si>
    <t>Mylau</t>
  </si>
  <si>
    <t>Schillerweg 4</t>
  </si>
  <si>
    <t>VHS Mylau T. Ehrler</t>
  </si>
  <si>
    <t>VHS Mylau VHS</t>
  </si>
  <si>
    <t>VHS Mylau Hauslicht</t>
  </si>
  <si>
    <t xml:space="preserve">Oelsnitz Stephanstraße </t>
  </si>
  <si>
    <t>Oelsnitz</t>
  </si>
  <si>
    <t>Stephanstraße 9</t>
  </si>
  <si>
    <t>Oelsnitz Schloß Vogtsberg-Archiv</t>
  </si>
  <si>
    <t>Schloßstraße 32</t>
  </si>
  <si>
    <t>Oelsnitz BSZ e.o. Plauen, AS Oelsnitz</t>
  </si>
  <si>
    <t>Willy Brandt Ring 13</t>
  </si>
  <si>
    <t>Oelsnitz BSZ e.o. Plauen, AS Oelsnitz Hort jetzt Förderschulzentrum</t>
  </si>
  <si>
    <t>Oelsnitz BSZ e.o. Plauen, AS Oelsnitz Cafeteria</t>
  </si>
  <si>
    <t xml:space="preserve">Oelsnitz Medienpädogogisches Zentrum </t>
  </si>
  <si>
    <t>Dr. Friedrich Straße 37</t>
  </si>
  <si>
    <t>Plauen Umweltamt</t>
  </si>
  <si>
    <t>Plauen</t>
  </si>
  <si>
    <t>Bahnhofstraße 42-48</t>
  </si>
  <si>
    <t>Plauen BSZ Anne Frank</t>
  </si>
  <si>
    <t>Reißiger Straße 44-46</t>
  </si>
  <si>
    <t>Plauen BSZ e.o.Plauen</t>
  </si>
  <si>
    <t>Uferstraße 8</t>
  </si>
  <si>
    <t>Plauen Asylheim Kasernenstr.</t>
  </si>
  <si>
    <t>Kasernenstraße 2</t>
  </si>
  <si>
    <t>Plauen Zulassungsstelle</t>
  </si>
  <si>
    <t>Reichenbacher Straße 34</t>
  </si>
  <si>
    <t xml:space="preserve">Plauen Parkhaus </t>
  </si>
  <si>
    <t>Rädelstraße 10</t>
  </si>
  <si>
    <t>Plauen Neubau Landratsamt</t>
  </si>
  <si>
    <t>Postplatz 5</t>
  </si>
  <si>
    <t xml:space="preserve">Plauen Lernförderschule </t>
  </si>
  <si>
    <t xml:space="preserve">Plauen </t>
  </si>
  <si>
    <t>Tauschwitzer Straße 7</t>
  </si>
  <si>
    <t xml:space="preserve">Servicestelle Plauen </t>
  </si>
  <si>
    <t>Forststraße 35</t>
  </si>
  <si>
    <t>Plauen Straßenmeisterei</t>
  </si>
  <si>
    <t xml:space="preserve">An der Schöpsdrehe </t>
  </si>
  <si>
    <t>Plauen Amtswerkstatt Hofer Landstraße</t>
  </si>
  <si>
    <t xml:space="preserve">Hofer Landstraße 230 </t>
  </si>
  <si>
    <t>Plauen Reinsdorf Brückenstüttzpunkt</t>
  </si>
  <si>
    <t>Oelsnitzer Landstraße 16Z</t>
  </si>
  <si>
    <t>Reichenbach BSZ Vogtland Reichenbach</t>
  </si>
  <si>
    <t xml:space="preserve">Reichenbach </t>
  </si>
  <si>
    <t>Rathenaustraße 12</t>
  </si>
  <si>
    <t xml:space="preserve">Förderschule Reichenbach </t>
  </si>
  <si>
    <t>Dammsteinstraße 45</t>
  </si>
  <si>
    <t>Reichenbach Asylheim</t>
  </si>
  <si>
    <t xml:space="preserve">Dr. Külz Straße </t>
  </si>
  <si>
    <t>Reichenbach Straßenmeisterei</t>
  </si>
  <si>
    <t>Heinsdorfergrund</t>
  </si>
  <si>
    <t>Gewerbering 12</t>
  </si>
  <si>
    <t xml:space="preserve">Reichenbach Sozialamt </t>
  </si>
  <si>
    <t>Postplatz 3</t>
  </si>
  <si>
    <t>Rodewisch BSZ Vogtland, AS Rodewisch Haus 1</t>
  </si>
  <si>
    <t>Rodewisch</t>
  </si>
  <si>
    <t>Parkstraße 5a</t>
  </si>
  <si>
    <t>Rodewisch BSZ Vogtland, AS Rodewisch Haus 1 Cafeteria</t>
  </si>
  <si>
    <t>Rodewisch BSZ Vogtland, AS Rodewisch Haus 2</t>
  </si>
  <si>
    <t>Parkstraße 3</t>
  </si>
  <si>
    <t>Rodewisch BSZ Vogtland, AS Rodewisch Haus 3 und 4</t>
  </si>
  <si>
    <t xml:space="preserve">Auerbacher Str. 26 </t>
  </si>
  <si>
    <t>Rodewisch KatSchutz Wildenauer Straße</t>
  </si>
  <si>
    <t xml:space="preserve">Neue Wildenauer Straße 1H </t>
  </si>
  <si>
    <t>Syrau Förderschule</t>
  </si>
  <si>
    <t>Syrau</t>
  </si>
  <si>
    <t xml:space="preserve">Kauschwitzer Straße 2 </t>
  </si>
  <si>
    <t xml:space="preserve">FTZ Eich </t>
  </si>
  <si>
    <t xml:space="preserve">Treuen OT Eich </t>
  </si>
  <si>
    <t>Ziegeleistr. 3</t>
  </si>
  <si>
    <t>NUZ Oberlauterbach Herberge Zähler 1</t>
  </si>
  <si>
    <t>Oberlauterbach</t>
  </si>
  <si>
    <t>Treuener Straße 10a</t>
  </si>
  <si>
    <t>NUZ Oberlauterbach Herberge Zähler 2</t>
  </si>
  <si>
    <t>NUZ Oberlauterbach Herberge Zähler 3</t>
  </si>
  <si>
    <t>NUZ Oberlauterbach Herrenhaus</t>
  </si>
  <si>
    <t>Treuener Straße 2</t>
  </si>
  <si>
    <t xml:space="preserve">NUZ Oberlauterbach Neubau Reiher </t>
  </si>
  <si>
    <t>Treuener Straße 4</t>
  </si>
  <si>
    <t xml:space="preserve">Blitzer </t>
  </si>
  <si>
    <t>Straßenverkehrsamt</t>
  </si>
  <si>
    <t>Mühltroff</t>
  </si>
  <si>
    <t xml:space="preserve">B 282, Höhe Kindergarten   Langenbacher Straße 4 </t>
  </si>
  <si>
    <t>Cunsdorf</t>
  </si>
  <si>
    <t>B 92, Höhe Pension   Cunsdorfer 999vor23</t>
  </si>
  <si>
    <t>Irfersgrün</t>
  </si>
  <si>
    <t xml:space="preserve">S 293, Höhe HG 33a  </t>
  </si>
  <si>
    <t xml:space="preserve">Steinberg </t>
  </si>
  <si>
    <t xml:space="preserve">B 169, Höhe Wernesgrüner Siedlung 6 </t>
  </si>
  <si>
    <t xml:space="preserve">Schöneck </t>
  </si>
  <si>
    <t xml:space="preserve">S 301 Falkensteiner Straße, Höhe Autohaus </t>
  </si>
  <si>
    <t>Schöneck Salzlager</t>
  </si>
  <si>
    <t>Schöneck</t>
  </si>
  <si>
    <t xml:space="preserve">Am Bahnhof </t>
  </si>
  <si>
    <t xml:space="preserve">Sirene </t>
  </si>
  <si>
    <t>Erich Mühsam Str. 1</t>
  </si>
  <si>
    <t>895701-40099561</t>
  </si>
  <si>
    <t>DE0010810862600000000000000051828</t>
  </si>
  <si>
    <t>444003-40114099</t>
  </si>
  <si>
    <t>DE0009990862600000000000001166984</t>
  </si>
  <si>
    <t>444000-16753856</t>
  </si>
  <si>
    <t>DE0009990862600000000000001166591</t>
  </si>
  <si>
    <t>365000-60020441</t>
  </si>
  <si>
    <t>DE0009990820900000000000000926411</t>
  </si>
  <si>
    <t>895707-7041582</t>
  </si>
  <si>
    <t>1ESY1161079378</t>
  </si>
  <si>
    <t>DE0009990820900000000000000929513</t>
  </si>
  <si>
    <t>50086438840</t>
  </si>
  <si>
    <t>444003-23205424</t>
  </si>
  <si>
    <t>DE0009990820900000000000001569413</t>
  </si>
  <si>
    <t>1ISK0078389740</t>
  </si>
  <si>
    <t>DE0009990820900000000000000929525</t>
  </si>
  <si>
    <t>436000-8756375</t>
  </si>
  <si>
    <t>DE0009990820900000000000000929514</t>
  </si>
  <si>
    <t>1ESY1161079379</t>
  </si>
  <si>
    <t>DE0009990820900000000000000929512</t>
  </si>
  <si>
    <t>436000-8401902</t>
  </si>
  <si>
    <t>DE0009990820900000000000000929511</t>
  </si>
  <si>
    <t>436000-98104317</t>
  </si>
  <si>
    <t>DE00099908209 000000000000929502</t>
  </si>
  <si>
    <t>1LOG0092389009</t>
  </si>
  <si>
    <t>DE0009990820900000000000000929499</t>
  </si>
  <si>
    <t>444000-19001409</t>
  </si>
  <si>
    <t>1LOG0092389015</t>
  </si>
  <si>
    <t>DE0009990820900000000000000929505</t>
  </si>
  <si>
    <t>1EMH0005617545</t>
  </si>
  <si>
    <t>DE0010818209000000000000000225992</t>
  </si>
  <si>
    <t>436000-9854715</t>
  </si>
  <si>
    <t>DE 000999 08209 000000000000929524</t>
  </si>
  <si>
    <t>1EBZ0100543383</t>
  </si>
  <si>
    <t>DE0009990820900000000000000929510</t>
  </si>
  <si>
    <t xml:space="preserve">1HLY0200992851          </t>
  </si>
  <si>
    <t>DE0009990820900000000000000929503</t>
  </si>
  <si>
    <t xml:space="preserve">1EBZ0100543384              </t>
  </si>
  <si>
    <t>DE0009990820900000000000000929507</t>
  </si>
  <si>
    <t xml:space="preserve">1EBZ0100543385              </t>
  </si>
  <si>
    <t>DE0009990820900000000000000929509</t>
  </si>
  <si>
    <t>444000-99207055</t>
  </si>
  <si>
    <t>DE0009990820900000000000000929517</t>
  </si>
  <si>
    <t>436000-98100500</t>
  </si>
  <si>
    <t>DE-000999-08209-000000000000929515</t>
  </si>
  <si>
    <t>365000-98100813</t>
  </si>
  <si>
    <t>DE0009990820900000000000000929516</t>
  </si>
  <si>
    <t>750098-50083053</t>
  </si>
  <si>
    <t>DE0009990820900000000000000935722</t>
  </si>
  <si>
    <t>750098-50082334</t>
  </si>
  <si>
    <t>DE0009990820900000000000001545460</t>
  </si>
  <si>
    <t>11SK0066605076</t>
  </si>
  <si>
    <t>DE0010810820900000000000000229896</t>
  </si>
  <si>
    <t>11SK0066605093</t>
  </si>
  <si>
    <t>DE0009990820900000000000000934078</t>
  </si>
  <si>
    <t>11SK0066605111</t>
  </si>
  <si>
    <t>DE0010810820900000000000000229892</t>
  </si>
  <si>
    <t>1ISK0066605099</t>
  </si>
  <si>
    <t>DE0010810820900000000000000229897</t>
  </si>
  <si>
    <t>1ISK0066605112</t>
  </si>
  <si>
    <t>DE0010810820900000000000000229898</t>
  </si>
  <si>
    <t>1ISK0066605118</t>
  </si>
  <si>
    <t>DE0010810820900000000000000229895</t>
  </si>
  <si>
    <t>1ISK0066605133</t>
  </si>
  <si>
    <t>DE0010810820900000000000000229893</t>
  </si>
  <si>
    <t>1ISK0066605139</t>
  </si>
  <si>
    <t>DE0010810820900000000000000229894</t>
  </si>
  <si>
    <t>1EBZ0100678698</t>
  </si>
  <si>
    <t>DE0010810820900000000000000293765</t>
  </si>
  <si>
    <t>776501-7280168</t>
  </si>
  <si>
    <t>DE0009990822300000000000000945020</t>
  </si>
  <si>
    <t>750098-7094662</t>
  </si>
  <si>
    <t>DE0010810822300000000000000155591</t>
  </si>
  <si>
    <t>1HLY0201286348</t>
  </si>
  <si>
    <t>DE0009990822300000000000000941425</t>
  </si>
  <si>
    <t>1ITR0055463912</t>
  </si>
  <si>
    <t>DE0009990824800000000000000967746</t>
  </si>
  <si>
    <t>1LGZ0063523700</t>
  </si>
  <si>
    <t>DE0009990824800000000000000969201</t>
  </si>
  <si>
    <t>365000-20708656</t>
  </si>
  <si>
    <t>DE 000999 08248 00000000000000969203</t>
  </si>
  <si>
    <t>1ISK0073995922</t>
  </si>
  <si>
    <t>DE0009990825800000000000000977342</t>
  </si>
  <si>
    <t>750098-7094630</t>
  </si>
  <si>
    <t>DE0009990825800000000000000977346</t>
  </si>
  <si>
    <t>365000-88872</t>
  </si>
  <si>
    <t>DE0009990849900000000000001092556</t>
  </si>
  <si>
    <t>365000-50098239</t>
  </si>
  <si>
    <t>DE0009990849900000000000001092552</t>
  </si>
  <si>
    <t>365000-88146</t>
  </si>
  <si>
    <t>DE0009990849900000000000001092555</t>
  </si>
  <si>
    <t>490000-7701396</t>
  </si>
  <si>
    <t>DE0009990849900000000000001092553</t>
  </si>
  <si>
    <t>1ITR0055464584</t>
  </si>
  <si>
    <t>DE0070550860600000001037100900002</t>
  </si>
  <si>
    <t>DE0070550860600000001035603200005</t>
  </si>
  <si>
    <t>0032703481</t>
  </si>
  <si>
    <t>DE0070550860600000001044101300003</t>
  </si>
  <si>
    <t>DE0070550860600000001044101300001</t>
  </si>
  <si>
    <t>DE0070550860600000001044101300002</t>
  </si>
  <si>
    <t>1ISK0077724119</t>
  </si>
  <si>
    <t>DE0070550860600000001017603700003</t>
  </si>
  <si>
    <t>895707-7124356</t>
  </si>
  <si>
    <t>DE0009990852300000000000001094465</t>
  </si>
  <si>
    <t xml:space="preserve">1EMH0007228243  </t>
  </si>
  <si>
    <t>DE0009990852500000000000001120797</t>
  </si>
  <si>
    <t>895705-80006716</t>
  </si>
  <si>
    <t>DE0009990852700000000000001134325</t>
  </si>
  <si>
    <t>1EMH0007686126</t>
  </si>
  <si>
    <t>DE0009990852300000000000001100534</t>
  </si>
  <si>
    <t>1EMH0009086971</t>
  </si>
  <si>
    <t>DE0009990852300000000000001131832</t>
  </si>
  <si>
    <t>365000-7720780</t>
  </si>
  <si>
    <t>DE0075970852300000000000000002317</t>
  </si>
  <si>
    <t>365000-7721949</t>
  </si>
  <si>
    <t>DE0075970852300000000000000002316</t>
  </si>
  <si>
    <t xml:space="preserve">1EMH0005926172     </t>
  </si>
  <si>
    <t>DE0075970852300000000000000001680</t>
  </si>
  <si>
    <t>790065-7060067</t>
  </si>
  <si>
    <t>DE0009990852900000000000001146170</t>
  </si>
  <si>
    <t>SZ 444003-40060327</t>
  </si>
  <si>
    <t>DE0009990852300000000000001096876</t>
  </si>
  <si>
    <t>895707-90018115</t>
  </si>
  <si>
    <t>DE0009990852500000000000001551958</t>
  </si>
  <si>
    <t>790065-95953517</t>
  </si>
  <si>
    <t>DE0009990852700000000000001128747</t>
  </si>
  <si>
    <t>436000-94952971</t>
  </si>
  <si>
    <t>DE0009990852700000000000001131277</t>
  </si>
  <si>
    <t>895707-90067927</t>
  </si>
  <si>
    <t>DE00096608468SR000000716710120000</t>
  </si>
  <si>
    <t>DE00096608468SR000000101290450000</t>
  </si>
  <si>
    <t>SV-480EP-I</t>
  </si>
  <si>
    <t>DE00096608468SR000000111380210010</t>
  </si>
  <si>
    <t>1EMH0008116307</t>
  </si>
  <si>
    <t>DE 001081 08468 000000000000017241</t>
  </si>
  <si>
    <t>1ESY1162819470</t>
  </si>
  <si>
    <t>DE00096608468SR000000125590030030</t>
  </si>
  <si>
    <t>895707-7041556</t>
  </si>
  <si>
    <t>DE0009990822800000000000001565213</t>
  </si>
  <si>
    <t>444003-23204978</t>
  </si>
  <si>
    <t>DE0009990822800000000000001564847</t>
  </si>
  <si>
    <t>43600-40021484</t>
  </si>
  <si>
    <t>DE0009990822800000000000001570930</t>
  </si>
  <si>
    <t>1ITR0055466800</t>
  </si>
  <si>
    <t>DE0009990822800000000000000949813</t>
  </si>
  <si>
    <t>444507-7300496</t>
  </si>
  <si>
    <t>DE0009990822800000000000000952154</t>
  </si>
  <si>
    <t>750098-50191655</t>
  </si>
  <si>
    <t>DE0009990854800000000000001161263</t>
  </si>
  <si>
    <t>1EMH0013080129</t>
  </si>
  <si>
    <t>DE0010810823300000000000000329725</t>
  </si>
  <si>
    <t>436000−40127705</t>
  </si>
  <si>
    <t>DE0009990823900000000000001588017</t>
  </si>
  <si>
    <t>444003−50129377</t>
  </si>
  <si>
    <t>DE0010810823900000000000000067102</t>
  </si>
  <si>
    <t>436000−40127669</t>
  </si>
  <si>
    <t>DE0009990823900000000000001588018</t>
  </si>
  <si>
    <t>1EMH0008839052</t>
  </si>
  <si>
    <t>DE0009990823900000000000000966725</t>
  </si>
  <si>
    <t>444000-96955376</t>
  </si>
  <si>
    <t>DE0010810823900000000000000120464</t>
  </si>
  <si>
    <t>1ITR0054494914</t>
  </si>
  <si>
    <t>DE00073007919RS503128800000929192</t>
  </si>
  <si>
    <t>1ITR0053736374</t>
  </si>
  <si>
    <t>DE00073007985RS504365380000928935</t>
  </si>
  <si>
    <t>444003-60012985</t>
  </si>
  <si>
    <t>DE00108108261 000000000000085337</t>
  </si>
  <si>
    <t>DE00096608468SR000000011560010001</t>
  </si>
  <si>
    <t xml:space="preserve">Los 2   Strom </t>
  </si>
  <si>
    <t xml:space="preserve">Rodewisch Klinikum </t>
  </si>
  <si>
    <t>Stiftstraße 10</t>
  </si>
  <si>
    <t>895708-7280046</t>
  </si>
  <si>
    <t>DE0009990822800000000000000953491</t>
  </si>
  <si>
    <t>Stiftstraße 5</t>
  </si>
  <si>
    <t>1ITR0055463890</t>
  </si>
  <si>
    <t> DE0010810822800000000000000092557</t>
  </si>
  <si>
    <t>Stiftstraße 7</t>
  </si>
  <si>
    <t>444003-23204842</t>
  </si>
  <si>
    <t> DE0009990822800000000000001565536</t>
  </si>
  <si>
    <t>444003-23204840</t>
  </si>
  <si>
    <t> DE0009990822800000000000001565534</t>
  </si>
  <si>
    <t>Eisenbahnstraße 3</t>
  </si>
  <si>
    <t>444003-60079807</t>
  </si>
  <si>
    <t> DE0009990822300000000000000941234</t>
  </si>
  <si>
    <t>Treuen</t>
  </si>
  <si>
    <t>Straße der Jugend 1</t>
  </si>
  <si>
    <t>444000-16613634</t>
  </si>
  <si>
    <t> DE000999082330000000000000960108</t>
  </si>
  <si>
    <t>Crinitzberg</t>
  </si>
  <si>
    <t>Crinitztalstraße 130</t>
  </si>
  <si>
    <t>436000-40085136</t>
  </si>
  <si>
    <t>DE0009990814700000000000000923473</t>
  </si>
  <si>
    <t>Zwickauer Straße 38</t>
  </si>
  <si>
    <t>1EMH0009575998</t>
  </si>
  <si>
    <t>DE00096608468SR000000015300380020</t>
  </si>
  <si>
    <t xml:space="preserve">LOS 1 Strom </t>
  </si>
  <si>
    <t xml:space="preserve">Los 3   Strom </t>
  </si>
  <si>
    <t>Zweckverband Pöhl</t>
  </si>
  <si>
    <t>Pöhl</t>
  </si>
  <si>
    <t>Hauptstraße 51</t>
  </si>
  <si>
    <t>Hammermühlenweg 1</t>
  </si>
  <si>
    <t>Dorfstraße 5Z</t>
  </si>
  <si>
    <t>Dorfstraße 4Z</t>
  </si>
  <si>
    <t>Jocketa- Pöhler Str. 18Z</t>
  </si>
  <si>
    <t>Jocketa- Auf dem Berg 4Z</t>
  </si>
  <si>
    <t>Möschwitz- Hauptstraße 51</t>
  </si>
  <si>
    <t>Helmsgrün- Dorfstraße 370/11</t>
  </si>
  <si>
    <t>Jocketa- Pöhler Str. 53Z</t>
  </si>
  <si>
    <t>Helmsgrün- Pöhler Str. 344/5</t>
  </si>
  <si>
    <t>Helmsgrün- Pöhler Str. 344/5A</t>
  </si>
  <si>
    <t>Möschwitz- Hauptstraße 38</t>
  </si>
  <si>
    <t xml:space="preserve">Helmsgrün- Schloßhalbinsel </t>
  </si>
  <si>
    <t>Voigtsgrün- Dorfring</t>
  </si>
  <si>
    <t>Neudörfel 14Y</t>
  </si>
  <si>
    <t>Zweckverband ÖPNV</t>
  </si>
  <si>
    <t>Göltzschtalstraße 16</t>
  </si>
  <si>
    <t>SBW Vogtlandkreis gGmbH  Jößnitz</t>
  </si>
  <si>
    <t>SBW</t>
  </si>
  <si>
    <t>Jößnitz</t>
  </si>
  <si>
    <t>Robert-Koch-Straße 1</t>
  </si>
  <si>
    <t>SBW Vogtlandkreis gGmbH SALUS Mobil Hauslicht</t>
  </si>
  <si>
    <t>Robert-Koch-Straße 1a</t>
  </si>
  <si>
    <t xml:space="preserve">SBW Vogtlandkreis gGmbH  Kauschwitz </t>
  </si>
  <si>
    <t>Plauen OT Kauschwitz</t>
  </si>
  <si>
    <t>Osseweg 1-3</t>
  </si>
  <si>
    <t xml:space="preserve">SBW Vogtlandkreis gGmbH Internat Reichenbach </t>
  </si>
  <si>
    <t>Max Löscher Straße 27</t>
  </si>
  <si>
    <t xml:space="preserve">KEV Oelsnitz </t>
  </si>
  <si>
    <t>KEV</t>
  </si>
  <si>
    <t xml:space="preserve">Oelsnitz </t>
  </si>
  <si>
    <t>Alte Reichenbacher Straße 76</t>
  </si>
  <si>
    <t>KEV Falkenstein</t>
  </si>
  <si>
    <t>KEV Wertstoffhof</t>
  </si>
  <si>
    <t>Plauensche Str. 92</t>
  </si>
  <si>
    <t xml:space="preserve">Internat Klingenthal </t>
  </si>
  <si>
    <t xml:space="preserve">Klingenthal </t>
  </si>
  <si>
    <t>Amtsberg 27</t>
  </si>
  <si>
    <t>RWB Rettungswache Adorf</t>
  </si>
  <si>
    <t xml:space="preserve">RWB II  Oberes Vogtland </t>
  </si>
  <si>
    <t>Markneukirchner Straße 86</t>
  </si>
  <si>
    <t xml:space="preserve">RWB Rettungswache Adorf Heizung </t>
  </si>
  <si>
    <t>RWB Rettungswache Bad Elster</t>
  </si>
  <si>
    <t xml:space="preserve">Bad Elster OT Mühlhausen </t>
  </si>
  <si>
    <t>Brambacher Straße 4</t>
  </si>
  <si>
    <t xml:space="preserve">RWB Rettungswache Bad Elster Heizung </t>
  </si>
  <si>
    <t>RWB Rettungswache Crimmtischau</t>
  </si>
  <si>
    <t xml:space="preserve">RWB Zwickau West </t>
  </si>
  <si>
    <t xml:space="preserve">Crimmitschau </t>
  </si>
  <si>
    <t>Friedrich-August-Straße 3</t>
  </si>
  <si>
    <t xml:space="preserve">RWB Rettungswache Elsterberg </t>
  </si>
  <si>
    <t xml:space="preserve">RWB Plauen Ost </t>
  </si>
  <si>
    <t>Elsterberg OT Kleingera</t>
  </si>
  <si>
    <t>Netzschkauer Straße 13</t>
  </si>
  <si>
    <t xml:space="preserve">RWB Rettungswache Elsterberg Heizung </t>
  </si>
  <si>
    <t>RWB Rettungswache Falkenstein</t>
  </si>
  <si>
    <t>RWB I                Göltzschtal</t>
  </si>
  <si>
    <t>Theodor-Körner-Straße 17</t>
  </si>
  <si>
    <t>RWB Rettungswache Oberlungwitz</t>
  </si>
  <si>
    <t xml:space="preserve">RWB Zwickau Ost </t>
  </si>
  <si>
    <t>Gersdorf</t>
  </si>
  <si>
    <t xml:space="preserve">Hofer Straße 9  </t>
  </si>
  <si>
    <t xml:space="preserve">RWB Rettungswache Oberlungwitz Heizung </t>
  </si>
  <si>
    <t>RWB Rettungswache Glauchau</t>
  </si>
  <si>
    <t>RWB Zwickau Nord</t>
  </si>
  <si>
    <t xml:space="preserve">Glauchau </t>
  </si>
  <si>
    <t>Siemensstraße 10</t>
  </si>
  <si>
    <t xml:space="preserve">RWB Rettungswache Glauchau Heizung </t>
  </si>
  <si>
    <t>RWB Rettungswache Reichenbach</t>
  </si>
  <si>
    <t>Am Windrad 12</t>
  </si>
  <si>
    <t xml:space="preserve">RWB Rettungswache Reichenbach Heizung </t>
  </si>
  <si>
    <t>RWB Rettungswache Kirchberg</t>
  </si>
  <si>
    <t>RWB Zwickau Süd</t>
  </si>
  <si>
    <t>Kirchberg</t>
  </si>
  <si>
    <t>Schneeberger Straße 36</t>
  </si>
  <si>
    <t>RWB Rettungswache Klingenthal</t>
  </si>
  <si>
    <t>Talstraße 20</t>
  </si>
  <si>
    <t>RWB Bergwacht Mühlleihten Garagenanbau</t>
  </si>
  <si>
    <t xml:space="preserve">Klingenthal OT Mühlleithen </t>
  </si>
  <si>
    <t>Floßgrabenweg 2a</t>
  </si>
  <si>
    <t>RWB Bergwacht Mühlleihten Bergwacht</t>
  </si>
  <si>
    <t xml:space="preserve">RWB Bergwacht Mühlleihten Nachtspeicher </t>
  </si>
  <si>
    <t>RWB Rettungswache Lichtenstein</t>
  </si>
  <si>
    <t xml:space="preserve">RWB Zwickau Mitte </t>
  </si>
  <si>
    <t>Lichtenstein</t>
  </si>
  <si>
    <t>Platanenstraße 3</t>
  </si>
  <si>
    <t>RWB Rettungswache Limbach-Oberfrohna</t>
  </si>
  <si>
    <t>Limbach-Oberfrohna</t>
  </si>
  <si>
    <t>Hohensteiner Str. 145</t>
  </si>
  <si>
    <t>RWB Rettungswache Mehlteuer</t>
  </si>
  <si>
    <t xml:space="preserve">RWB Plauen West </t>
  </si>
  <si>
    <t>Mehlteuer</t>
  </si>
  <si>
    <t>Am Park 1</t>
  </si>
  <si>
    <t>RWB Rettungswache Taltitz</t>
  </si>
  <si>
    <t>Oelsnitz OT Taltitz</t>
  </si>
  <si>
    <t>Am Alten Bahndamm 3</t>
  </si>
  <si>
    <t>RWB GST Plauen, Zähler I - Geschäftsstelle</t>
  </si>
  <si>
    <t>RettZV</t>
  </si>
  <si>
    <t>Poeppigstraße 6</t>
  </si>
  <si>
    <t>RWB GST Plauen, Zähler II - GST, Leitstelle</t>
  </si>
  <si>
    <t xml:space="preserve">Poeppigstraße 6 </t>
  </si>
  <si>
    <t>RWB Rettungswache Siegener Str</t>
  </si>
  <si>
    <t>Siegener Straße 51</t>
  </si>
  <si>
    <t>RWB Rettungswache Plauen, Poeppigstraße</t>
  </si>
  <si>
    <t xml:space="preserve">RWB Bergwacht Schöneck </t>
  </si>
  <si>
    <t>Hohe Reuth 6</t>
  </si>
  <si>
    <t xml:space="preserve">RWB Rettungswache Schöneck </t>
  </si>
  <si>
    <t>Geschwister-Scholl-Straße 6</t>
  </si>
  <si>
    <t>RWB Rettungswache Treuen</t>
  </si>
  <si>
    <t>Herlasgrüner Str. 76</t>
  </si>
  <si>
    <t xml:space="preserve">RWB Rettungswache Treuen Heizung </t>
  </si>
  <si>
    <t>RWB Rettungswache Waldenburg</t>
  </si>
  <si>
    <t xml:space="preserve">Waldenburg </t>
  </si>
  <si>
    <t>Kirchplatz 2</t>
  </si>
  <si>
    <t xml:space="preserve">RWB Rettungswache Werdau   Zählerangaben </t>
  </si>
  <si>
    <t xml:space="preserve">Werdau </t>
  </si>
  <si>
    <t>Zwickauer Straße 37b</t>
  </si>
  <si>
    <t>RWB Rettungswache Wildenfels</t>
  </si>
  <si>
    <t>Wildenfels</t>
  </si>
  <si>
    <t>Hartensteiner Str. 5c,</t>
  </si>
  <si>
    <t xml:space="preserve">RWB Rettungswache Wildenfels Heizung </t>
  </si>
  <si>
    <t>RWB Rettungswache Zwickau</t>
  </si>
  <si>
    <t xml:space="preserve">Zwickau </t>
  </si>
  <si>
    <t>Max-Pechstein-Straße 11</t>
  </si>
  <si>
    <t>614000-7706277</t>
  </si>
  <si>
    <t>DE0009990854300000000000001158200</t>
  </si>
  <si>
    <t>780702-60039027</t>
  </si>
  <si>
    <t>DE0009990854300000000000001158201</t>
  </si>
  <si>
    <t>750044-7700084</t>
  </si>
  <si>
    <t>DE0009990854100000000000001155135</t>
  </si>
  <si>
    <t>750098-80029176</t>
  </si>
  <si>
    <t>DE0009990854100000000000001156011</t>
  </si>
  <si>
    <t>1EMH0010646096</t>
  </si>
  <si>
    <t>DE0009990854100000000000001156007</t>
  </si>
  <si>
    <t>444007-7700573</t>
  </si>
  <si>
    <t>DE000999085430000000000000157866</t>
  </si>
  <si>
    <t>444005-7702396</t>
  </si>
  <si>
    <t>DE000999085430000000000000157190</t>
  </si>
  <si>
    <t>DE000999085430000000000000137974</t>
  </si>
  <si>
    <t>444003-50017755</t>
  </si>
  <si>
    <t>DE000999085430000000000000230215</t>
  </si>
  <si>
    <t>444003-50091017</t>
  </si>
  <si>
    <t>DE000999085430000000000000230213</t>
  </si>
  <si>
    <t>614000-7706261</t>
  </si>
  <si>
    <t>DE000999085430000000000000238512</t>
  </si>
  <si>
    <t>1ISK0068158829</t>
  </si>
  <si>
    <t>DE000999085430000000000000244593</t>
  </si>
  <si>
    <t>1ESY1160792492</t>
  </si>
  <si>
    <t>DE000999085430000000000000257334</t>
  </si>
  <si>
    <t>895706-80010510</t>
  </si>
  <si>
    <t>DE0009990854300000000000001158142</t>
  </si>
  <si>
    <t>1EMH0007228375</t>
  </si>
  <si>
    <t>DE0009990854300000000000001158236</t>
  </si>
  <si>
    <t>895701-50083489</t>
  </si>
  <si>
    <t>DE0009990854100000000000001155051</t>
  </si>
  <si>
    <t xml:space="preserve">
1EMH0008796569</t>
  </si>
  <si>
    <t>DE0010810854300000000000000239176</t>
  </si>
  <si>
    <t>1EMH0008796664</t>
  </si>
  <si>
    <t>DE0009990820900000000000000929864</t>
  </si>
  <si>
    <t>895707-70009183</t>
  </si>
  <si>
    <t>DE0009990854700000000000001160204</t>
  </si>
  <si>
    <t>750098-50178983</t>
  </si>
  <si>
    <t>DE0009990854700000000000001160205</t>
  </si>
  <si>
    <t>895707-7041555</t>
  </si>
  <si>
    <t>DE0009990852500000000000001110575</t>
  </si>
  <si>
    <t>1ITR0055528969</t>
  </si>
  <si>
    <t>DE70039608468SR000000013870270003</t>
  </si>
  <si>
    <t>DE0070550860600000001011007600001</t>
  </si>
  <si>
    <t>1ISK0068155863</t>
  </si>
  <si>
    <t>DE0010810822300000000000000245985</t>
  </si>
  <si>
    <t>365000-20702713</t>
  </si>
  <si>
    <t>DE0009990824800000000000000967780</t>
  </si>
  <si>
    <t>1EMH0010335283</t>
  </si>
  <si>
    <t>1ITR0055242653</t>
  </si>
  <si>
    <t>DE0010810862600000000000000286660</t>
  </si>
  <si>
    <t>331230-7039724</t>
  </si>
  <si>
    <t>DE0010810864500000000000000130268</t>
  </si>
  <si>
    <t>331230-7039730</t>
  </si>
  <si>
    <t>DE0010810864500000000000000138269</t>
  </si>
  <si>
    <t>341300-7289087</t>
  </si>
  <si>
    <t>DE0010810798500000000000000193405</t>
  </si>
  <si>
    <t>341300-7289081</t>
  </si>
  <si>
    <t>DE0010810798500000000000000193404</t>
  </si>
  <si>
    <t>444000-99407223</t>
  </si>
  <si>
    <t>DE0009990822300000000000000945448</t>
  </si>
  <si>
    <t>1EMH0007390529</t>
  </si>
  <si>
    <t>DE0009830837123100000000000135666</t>
  </si>
  <si>
    <t>1DZG0042054882</t>
  </si>
  <si>
    <t>DE0009830837123100000000000135405</t>
  </si>
  <si>
    <t>1ISK0078465566</t>
  </si>
  <si>
    <t>DE0010810846800000000000000322551</t>
  </si>
  <si>
    <t>1ISK0078389728</t>
  </si>
  <si>
    <t>DE0010810846800000000000000322548</t>
  </si>
  <si>
    <t>365500-7030286</t>
  </si>
  <si>
    <t>DE0009990810700000000000000923481</t>
  </si>
  <si>
    <t>1EMH0008762483</t>
  </si>
  <si>
    <t>DE0009990824800000000000000973674</t>
  </si>
  <si>
    <t>1EMH0008811152</t>
  </si>
  <si>
    <t>DE0010810824800000000000000298197</t>
  </si>
  <si>
    <t>895064-7048188</t>
  </si>
  <si>
    <t>DE0009990824800000000000000974713</t>
  </si>
  <si>
    <t>MH0010741308</t>
  </si>
  <si>
    <t>DE0009990824800000000000000971120</t>
  </si>
  <si>
    <t>436000-8755515</t>
  </si>
  <si>
    <t>DE0009990935600000000000001260805</t>
  </si>
  <si>
    <t>444003-50085715</t>
  </si>
  <si>
    <t>DE0009990853900000000000001152776</t>
  </si>
  <si>
    <t>DE0010810860600000000000000130331</t>
  </si>
  <si>
    <t>436000-9851839</t>
  </si>
  <si>
    <t>DE0009990852900000000000001145049</t>
  </si>
  <si>
    <t>436000-9851827</t>
  </si>
  <si>
    <t>DE0009990852900000000000001145048</t>
  </si>
  <si>
    <t>1ITR0055504588</t>
  </si>
  <si>
    <t>DE0010810852300000000000000004123</t>
  </si>
  <si>
    <t>1ISK0084320174</t>
  </si>
  <si>
    <t>365000-27072</t>
  </si>
  <si>
    <t>DE0009990826100000000000000981265</t>
  </si>
  <si>
    <t>365000-43415622</t>
  </si>
  <si>
    <t>DE0009990826100000000000000981266</t>
  </si>
  <si>
    <t>1ESY1163235742</t>
  </si>
  <si>
    <t>331230-7039416</t>
  </si>
  <si>
    <t>DE0010810823300000000000000132320</t>
  </si>
  <si>
    <t>331230-7038757</t>
  </si>
  <si>
    <t>DE0010810823300000000000000133495</t>
  </si>
  <si>
    <t>365000-7709040</t>
  </si>
  <si>
    <t>DE0009990839600000000000001056052</t>
  </si>
  <si>
    <t>1ISK0086342082</t>
  </si>
  <si>
    <t>1LGZ0063526568</t>
  </si>
  <si>
    <t>1EFR2375020405</t>
  </si>
  <si>
    <t>444003-40110525</t>
  </si>
  <si>
    <t>DE0007620805600000000000002710003</t>
  </si>
  <si>
    <t xml:space="preserve">Los 4  Erdgas </t>
  </si>
  <si>
    <t>Objektbezeichnung</t>
  </si>
  <si>
    <t xml:space="preserve">Zuordnung </t>
  </si>
  <si>
    <t xml:space="preserve">Ort </t>
  </si>
  <si>
    <t xml:space="preserve">Meßlocation </t>
  </si>
  <si>
    <t>Auerbach Bahnhofstraße 8</t>
  </si>
  <si>
    <t>Auerbach Schule Neubau Parkschule</t>
  </si>
  <si>
    <t>Auerbach Förderschule für geistig Behinderte Sonnenhof</t>
  </si>
  <si>
    <t>Auerbach Friedrich Ebert Str. 21a SFG</t>
  </si>
  <si>
    <t>Friedrich Ebert Str. 21a</t>
  </si>
  <si>
    <t>Auerbach Katschutz</t>
  </si>
  <si>
    <t>Plauensche Str. 18</t>
  </si>
  <si>
    <t>Auerbach Robert Blum Str. 15</t>
  </si>
  <si>
    <t>Robert-Blum-Str. 15</t>
  </si>
  <si>
    <t xml:space="preserve">Falkenstein BSZ Falkenstein Altbau </t>
  </si>
  <si>
    <t>Falkenstein</t>
  </si>
  <si>
    <t>Falkenstein BSZ Falkenstein Neubau</t>
  </si>
  <si>
    <t xml:space="preserve">Falkenstein Straßenmeisterei </t>
  </si>
  <si>
    <t>Falkenstein PitStop</t>
  </si>
  <si>
    <t>Ellefelder Straße 43</t>
  </si>
  <si>
    <t xml:space="preserve">BSZ Klingenthal </t>
  </si>
  <si>
    <t xml:space="preserve">Markneukirchen Förderschule </t>
  </si>
  <si>
    <t>Oelsnitz Stephanstraße 9</t>
  </si>
  <si>
    <t>Uferstraße 6</t>
  </si>
  <si>
    <t>Berufliches Schulzentrum Vogtland - Schulteil Reichenbach Neubau</t>
  </si>
  <si>
    <t xml:space="preserve">Rathenaustraße 12 </t>
  </si>
  <si>
    <t xml:space="preserve">Berufliches Schulzentrum Vogtland - Schulteil Reichenbach Altbau </t>
  </si>
  <si>
    <t>Berufliches Schulzentrum Vogtland - Schulteil Reichenbach Werkhaus</t>
  </si>
  <si>
    <t xml:space="preserve">Rodewisch </t>
  </si>
  <si>
    <t>Parkstr. 5a</t>
  </si>
  <si>
    <t>Parkstr. 3</t>
  </si>
  <si>
    <t>Rodewisch BSZ Vogtland, AS Rodewisch  Haus 3 und 4</t>
  </si>
  <si>
    <t>Auerbacher Str. 26</t>
  </si>
  <si>
    <t xml:space="preserve">Syrau Golleschule </t>
  </si>
  <si>
    <t>Kauschwitzer Straße 2</t>
  </si>
  <si>
    <t>210770009/001</t>
  </si>
  <si>
    <t>DE700471-08626AAAAA700021729500001</t>
  </si>
  <si>
    <t>DE70047108209AAAAA700010530500001</t>
  </si>
  <si>
    <t>DE70047108209000000000000010498622</t>
  </si>
  <si>
    <t>DE70047108209AAAAA700009183800001</t>
  </si>
  <si>
    <t>7ITR34 03595624/2017</t>
  </si>
  <si>
    <t>DE70047108209AAAAA700018836600001</t>
  </si>
  <si>
    <t>DE70047108209AAAAA700020812100001</t>
  </si>
  <si>
    <t>DE70047108209AAAAA700011337800001</t>
  </si>
  <si>
    <t>DE70047108209AAAAA700000901560001</t>
  </si>
  <si>
    <t xml:space="preserve">DE700471-08223AAAAA700010521500001
</t>
  </si>
  <si>
    <t xml:space="preserve">DE70047108223AAAAA700018343800001
</t>
  </si>
  <si>
    <t>621470280/001</t>
  </si>
  <si>
    <t>DE70047108223AAAAA700010622700001</t>
  </si>
  <si>
    <t>DE7004710822AAAAA7000183424000001</t>
  </si>
  <si>
    <t>DE70047108248AAAAA70001044970001</t>
  </si>
  <si>
    <t>DE70047108258AAAAA70001044880001</t>
  </si>
  <si>
    <t>902697/001</t>
  </si>
  <si>
    <t>DE70047108258AAAAA700010769500001</t>
  </si>
  <si>
    <t>DE7010170860600000001037100900001</t>
  </si>
  <si>
    <t>DE70100170860600000001044101300001</t>
  </si>
  <si>
    <t>110270026/001</t>
  </si>
  <si>
    <t>DE70047108525AAAAA700020679500001</t>
  </si>
  <si>
    <t>DE70046908527AAAAA700001877100001</t>
  </si>
  <si>
    <t>210370077/001</t>
  </si>
  <si>
    <t>DE70047108468AAAAA700021121700001</t>
  </si>
  <si>
    <t>DE70039608468GR0000000167120006</t>
  </si>
  <si>
    <t>101S8523789</t>
  </si>
  <si>
    <t>101S8523797</t>
  </si>
  <si>
    <t>210380012/001</t>
  </si>
  <si>
    <t>DE70047108228AAAAA700020753300001</t>
  </si>
  <si>
    <t>DE70047108228AAAAA700017930500001</t>
  </si>
  <si>
    <t>DE70047108228AAAAA700017959600001</t>
  </si>
  <si>
    <t>DE70047108548000000000000105084466</t>
  </si>
  <si>
    <t>DE70047108248AAAAA700010804800001</t>
  </si>
  <si>
    <t xml:space="preserve">Los 5  Erdgas </t>
  </si>
  <si>
    <t>Klinikum Rodewisch RLM</t>
  </si>
  <si>
    <t xml:space="preserve">Stiftstraße </t>
  </si>
  <si>
    <t>DE70047108228AAAAA700020537900001</t>
  </si>
  <si>
    <t xml:space="preserve">Klinikum Rodewisch </t>
  </si>
  <si>
    <t>DE70047108233AAAAA700011528000001</t>
  </si>
  <si>
    <t xml:space="preserve">Los 6  Erdgas </t>
  </si>
  <si>
    <t xml:space="preserve">Verkehrsverbund Auerbach </t>
  </si>
  <si>
    <t xml:space="preserve">SBW Internat Reichenbach </t>
  </si>
  <si>
    <t xml:space="preserve">Moritz Löscher Straße </t>
  </si>
  <si>
    <t>SBW Jößnitz Heim</t>
  </si>
  <si>
    <t>Plauen OT Jößnitz</t>
  </si>
  <si>
    <t>SBW Jößnitz Salus</t>
  </si>
  <si>
    <t>Alte Reichenbacher Str. 76</t>
  </si>
  <si>
    <t xml:space="preserve">Rettungswache Falkenstein </t>
  </si>
  <si>
    <t xml:space="preserve">Rettungswache Reichenbach </t>
  </si>
  <si>
    <t>Rettungswache Adorf</t>
  </si>
  <si>
    <t xml:space="preserve">Rettungswache Klingenthal </t>
  </si>
  <si>
    <t xml:space="preserve">Rettungswache Schöneck </t>
  </si>
  <si>
    <t>Geschwister Scholl Straße 6</t>
  </si>
  <si>
    <t xml:space="preserve">Rettungswache Siegener Straße </t>
  </si>
  <si>
    <t>Rettungswache Taltitz</t>
  </si>
  <si>
    <t>Am alten Bahndamm 3</t>
  </si>
  <si>
    <t xml:space="preserve">Rettungswache Lichtenstein </t>
  </si>
  <si>
    <t xml:space="preserve">Lichtenstein </t>
  </si>
  <si>
    <t xml:space="preserve">Rettungswache Zwickau </t>
  </si>
  <si>
    <t>Max Pechsteinstraße 11</t>
  </si>
  <si>
    <t xml:space="preserve">Rettungswache Glauchau </t>
  </si>
  <si>
    <t xml:space="preserve">Rettungswache Waldenburg </t>
  </si>
  <si>
    <t>Waldenburg</t>
  </si>
  <si>
    <t>Rettungswache Oberlungwitz</t>
  </si>
  <si>
    <t>Hofer Straße 9</t>
  </si>
  <si>
    <t>Rettungswache Limbach-Oberfrohna</t>
  </si>
  <si>
    <t>Limbach Oberfrohna</t>
  </si>
  <si>
    <t xml:space="preserve">Rettungswache Kirchberg </t>
  </si>
  <si>
    <t xml:space="preserve">Kirchberg </t>
  </si>
  <si>
    <t>Rettungswache Wildenfels</t>
  </si>
  <si>
    <t>Hartensteiner Str. 5c</t>
  </si>
  <si>
    <t xml:space="preserve">Rettungswache Crimmitschau </t>
  </si>
  <si>
    <t>Friedrich August Straße 3</t>
  </si>
  <si>
    <t>Pausa-Mühltroff OT Pausa Schule,ZFSpH</t>
  </si>
  <si>
    <t>Stadtverwaltung Pausa- Mühltroff</t>
  </si>
  <si>
    <t>Pausa- Mühltroff</t>
  </si>
  <si>
    <t>Pestalozzistr. 15</t>
  </si>
  <si>
    <t>Pausa-Mühltroff OT Mühltroff Turnhalle</t>
  </si>
  <si>
    <t>Schützenstr. 29</t>
  </si>
  <si>
    <t>Pausa-Mühltroff OT Pausa Bürgerhaus</t>
  </si>
  <si>
    <t>Birkenstr. 6a</t>
  </si>
  <si>
    <t>Pausa-Mühltroff OT Pausa Rathaus</t>
  </si>
  <si>
    <t>Neumarkt 1</t>
  </si>
  <si>
    <t>Pausa-Mühltroff OT Pausa Feuerwehr</t>
  </si>
  <si>
    <t>Beethovenstr. 13</t>
  </si>
  <si>
    <t>Pausa-Mühltroff OT Pausa Bauhof</t>
  </si>
  <si>
    <t>Paul-Scharf-Str. 63</t>
  </si>
  <si>
    <t>Pausa-Mühltroff OT Ebersgrün Dorfgemeinschaftshaus/Feuerwehr</t>
  </si>
  <si>
    <t>Pastor-Blume-Str. 94</t>
  </si>
  <si>
    <t>Pausa-Mühltroff OT Mühltroff Bürgerhaus</t>
  </si>
  <si>
    <t>Schützenstr. 26</t>
  </si>
  <si>
    <t>DE70047108209AAAAA700001049100001</t>
  </si>
  <si>
    <t>G-0000901056</t>
  </si>
  <si>
    <t>DE70039608468GR000000013870270001</t>
  </si>
  <si>
    <t>DE70047108547AAAAA700018926700001</t>
  </si>
  <si>
    <t>DE70047108547AAAAA700011319300001</t>
  </si>
  <si>
    <t>DE70101708606000000101100760000006</t>
  </si>
  <si>
    <t>DE70047107952AAAAA700000077500001</t>
  </si>
  <si>
    <t>DE70027907919RG504535550000985629</t>
  </si>
  <si>
    <t>DE70047107952AAAAA700018379900001</t>
  </si>
  <si>
    <t>DE70047107952AAAAA700000013300001</t>
  </si>
  <si>
    <t>DE70047107952AAAAA700019954800001</t>
  </si>
  <si>
    <t>DE70047107952AAAAA700018024900001</t>
  </si>
  <si>
    <t>De70047107952AAAAA700019954800001</t>
  </si>
  <si>
    <t>DE70027907919RG500981210000965993</t>
  </si>
  <si>
    <t>1EMH0009559768</t>
  </si>
  <si>
    <t xml:space="preserve">Eibenstock </t>
  </si>
  <si>
    <t xml:space="preserve">Schneeberger Straße </t>
  </si>
  <si>
    <t xml:space="preserve">Verkehrsverbund Vogtland </t>
  </si>
  <si>
    <t>Oberer Bahnhof 1</t>
  </si>
  <si>
    <t>Abnehmer</t>
  </si>
  <si>
    <t>Objektbezeichnung 2</t>
  </si>
  <si>
    <t>kWh</t>
  </si>
  <si>
    <t xml:space="preserve">kWh  </t>
  </si>
  <si>
    <t xml:space="preserve">Klinikum Obergöltzsch </t>
  </si>
  <si>
    <t>Geschäftsstelle ZWV Talsperre Pöhl</t>
  </si>
  <si>
    <t xml:space="preserve">Geschäftsstelle ZWV Talsperre Pöhl Nachtstrom </t>
  </si>
  <si>
    <t>Campingplatz Neuensalz</t>
  </si>
  <si>
    <t>Campingplatz Gansgrün</t>
  </si>
  <si>
    <t>Campingplatz Gansgrün, Segler Reichenbach</t>
  </si>
  <si>
    <t>Parkplatz Sperrmauer</t>
  </si>
  <si>
    <t>Scheune Jocketa</t>
  </si>
  <si>
    <t xml:space="preserve">Strandcafe/Sportgarten LW Jocketa </t>
  </si>
  <si>
    <t>Segelsportgemeinschaft Mylau e.V.</t>
  </si>
  <si>
    <t>Segelverein Pöhl-Helmsgrüner Bucht e.V.</t>
  </si>
  <si>
    <t>Parkplatz Neudörfel</t>
  </si>
  <si>
    <t>Parkplatz FKK Helmsgrün</t>
  </si>
  <si>
    <t>FKK WoMo</t>
  </si>
  <si>
    <t>Campingplatz Neudörfel</t>
  </si>
  <si>
    <t>Campingplatz Gunzenberg</t>
  </si>
  <si>
    <t>Campingplatz Schloßhalbinsel</t>
  </si>
  <si>
    <t>Campingplatz Voigtsgrün</t>
  </si>
  <si>
    <t>Lichtsignalanlagen BUND</t>
  </si>
  <si>
    <t>Elsterstraße 21 FG-LSA Sparkasse</t>
  </si>
  <si>
    <t>Elsterstraße (KP)</t>
  </si>
  <si>
    <t>Auerbacher Str. 562/2</t>
  </si>
  <si>
    <t>Elsterberg</t>
  </si>
  <si>
    <t>Robert-Schenker-Str</t>
  </si>
  <si>
    <t>Kaltes Feld 2Z</t>
  </si>
  <si>
    <t>Untere Sachsenberger Str. (Auerbacher Str. 35Z)</t>
  </si>
  <si>
    <t>Lengenfeld</t>
  </si>
  <si>
    <t>Zwickauer Straße / Grüner Kreuzung</t>
  </si>
  <si>
    <t>Mehltheuer</t>
  </si>
  <si>
    <t>Bernsgrüner Straße 1Z</t>
  </si>
  <si>
    <t>Neuensalz</t>
  </si>
  <si>
    <t>Neuensalz B169 / Abzweig Hauptstraße</t>
  </si>
  <si>
    <t>Neumark</t>
  </si>
  <si>
    <t>Zwickauer Str.999Z/Neue Poststraße</t>
  </si>
  <si>
    <t>Unterlosaer Weg</t>
  </si>
  <si>
    <t>Hofer Str./Talsperrenstr.</t>
  </si>
  <si>
    <t xml:space="preserve">Görnitzerweg </t>
  </si>
  <si>
    <t>Am Jahnteich</t>
  </si>
  <si>
    <t xml:space="preserve">Egerstraße </t>
  </si>
  <si>
    <t>Friedensstr. / Straße der Deutschen Einheit</t>
  </si>
  <si>
    <t>Pausaer Str./Stadtwald</t>
  </si>
  <si>
    <t>Hofer Str. / Südinsel</t>
  </si>
  <si>
    <t>Pausaer Str./Rückertstr. 2Z</t>
  </si>
  <si>
    <t>Pausaer Str. 1A / J.-C.-Dietrich-Str.</t>
  </si>
  <si>
    <t>Dresdner/Möschw. Straße</t>
  </si>
  <si>
    <t>Oelsnitzer Str. 999Z</t>
  </si>
  <si>
    <t>Hofer Str. / Stadtbad</t>
  </si>
  <si>
    <t>Media-Markt / Trockentalstr.</t>
  </si>
  <si>
    <t>Pausaer/Alleestr.</t>
  </si>
  <si>
    <t>Dittrichplatz 10Z</t>
  </si>
  <si>
    <t>Hammerstr./Chamissostr. 2Z</t>
  </si>
  <si>
    <t>Reißiger / Hammerstraße</t>
  </si>
  <si>
    <t xml:space="preserve">Äußere Reichenbacher Str. / EKZ Elsterpark </t>
  </si>
  <si>
    <t>Trockentalstr. / Straßberger Str.</t>
  </si>
  <si>
    <t>Böhlerstr. / Straßenbahndepot</t>
  </si>
  <si>
    <t>Pausaer/Lutherstr.</t>
  </si>
  <si>
    <t>Oberer Bahnhof Bahnhofstraße 67Z</t>
  </si>
  <si>
    <t>Siegener Str. FG-LSA</t>
  </si>
  <si>
    <t>Reichenbacher Str. 30 Z /  Stresemannstr. + Reichenbacher Straße 26 Z</t>
  </si>
  <si>
    <t>Trockentalstraße 24Z</t>
  </si>
  <si>
    <t>Oelsnitzer Straße 999Z Abz. GE Oelsnitz</t>
  </si>
  <si>
    <t>Alte Jößnitzer Straße EKZ Plauen Park</t>
  </si>
  <si>
    <t>Pausaer Str. 134L</t>
  </si>
  <si>
    <t>Rebesgrün</t>
  </si>
  <si>
    <t>KP B 169 neu / S 278 Hauptstraße 99Z</t>
  </si>
  <si>
    <t>Reichenbach</t>
  </si>
  <si>
    <t>Rosa Luxemburg Str. Klinkhard</t>
  </si>
  <si>
    <t>Zwick./Schlachthofstr.</t>
  </si>
  <si>
    <t>Dr.-Külz-/Dammsteinstr.</t>
  </si>
  <si>
    <t>Burgstraße/ Am Graben</t>
  </si>
  <si>
    <t>Zwickauer Str. 176</t>
  </si>
  <si>
    <t>Zwickauer Str. 119</t>
  </si>
  <si>
    <t>Lengenfelder Str./Annenplatz</t>
  </si>
  <si>
    <t>Greizer/Friedensstr.</t>
  </si>
  <si>
    <t>Reichenbach Friesen</t>
  </si>
  <si>
    <t>RC/Hauptstr. 16Z FG-LSA</t>
  </si>
  <si>
    <t>Wernersgrüner Str.32</t>
  </si>
  <si>
    <t xml:space="preserve">KP 08 - Rodewisch Lengenfelder Str. 26Z </t>
  </si>
  <si>
    <t>Lengenfelder.Str./Postplatz</t>
  </si>
  <si>
    <t>Rothenkirchen</t>
  </si>
  <si>
    <t>Brauerei-Str. FG-LSA neu ab 18.11.2016</t>
  </si>
  <si>
    <t>Hauptstr.13Z</t>
  </si>
  <si>
    <t>1EBZ0100589360</t>
  </si>
  <si>
    <t>188000-50059612</t>
  </si>
  <si>
    <t>1EBZ0101722157</t>
  </si>
  <si>
    <t>000 005 087 447</t>
  </si>
  <si>
    <t>286000-94957898</t>
  </si>
  <si>
    <t>066000-95955713</t>
  </si>
  <si>
    <t>188000-23204210</t>
  </si>
  <si>
    <t>066005-92955734</t>
  </si>
  <si>
    <t xml:space="preserve">1EBZ0100678710 </t>
  </si>
  <si>
    <t>066000-7705209</t>
  </si>
  <si>
    <t>1ESY1160825868</t>
  </si>
  <si>
    <t>1ESY1161924489</t>
  </si>
  <si>
    <t>039500-7283203</t>
  </si>
  <si>
    <t xml:space="preserve">1DZG0051035328  </t>
  </si>
  <si>
    <t>1ITR10050341</t>
  </si>
  <si>
    <t>066000-94956400</t>
  </si>
  <si>
    <t>1ESY1161265732</t>
  </si>
  <si>
    <t>186000-50194267</t>
  </si>
  <si>
    <t>1ISK0071256184</t>
  </si>
  <si>
    <t>039500-7290921</t>
  </si>
  <si>
    <t>188000-50060035</t>
  </si>
  <si>
    <t xml:space="preserve">1DZG0051036370 </t>
  </si>
  <si>
    <t>188000-50121472</t>
  </si>
  <si>
    <t>1ESY1161005650</t>
  </si>
  <si>
    <t>1ISK0073834336</t>
  </si>
  <si>
    <t>188000-40145618</t>
  </si>
  <si>
    <t>066000-93954580</t>
  </si>
  <si>
    <t>039500-7290931</t>
  </si>
  <si>
    <t>039500-7034094</t>
  </si>
  <si>
    <t>140000-40092459</t>
  </si>
  <si>
    <t>1EBZ0100904317</t>
  </si>
  <si>
    <t>188000-7701178</t>
  </si>
  <si>
    <t>1EBZ0100195731</t>
  </si>
  <si>
    <t>1EBZ0101520885</t>
  </si>
  <si>
    <t>226000-94953299</t>
  </si>
  <si>
    <t>1EBZ0100739117</t>
  </si>
  <si>
    <t>039500-7293037</t>
  </si>
  <si>
    <t>039000-7093099</t>
  </si>
  <si>
    <t>039000-7093100</t>
  </si>
  <si>
    <t>039000-7093288</t>
  </si>
  <si>
    <t>039000-7093031</t>
  </si>
  <si>
    <t>1ESY1162477920</t>
  </si>
  <si>
    <t>1EFR1833001138</t>
  </si>
  <si>
    <t>039000-7280137</t>
  </si>
  <si>
    <t>188000-40073457</t>
  </si>
  <si>
    <t>1EMH0008080717</t>
  </si>
  <si>
    <t>038000-95959553</t>
  </si>
  <si>
    <t>039500-7292517</t>
  </si>
  <si>
    <t>DE0009990862600000000000001166584</t>
  </si>
  <si>
    <t>DE0009990862600000000000001166488</t>
  </si>
  <si>
    <t>DE0010810820900000000000000318285</t>
  </si>
  <si>
    <t>DE00073007985RS504211360000855055</t>
  </si>
  <si>
    <t>DE0010810846800000000000000111352</t>
  </si>
  <si>
    <t>DE0010810824800000000000000112805</t>
  </si>
  <si>
    <t>DE0009990848500000000000001082707</t>
  </si>
  <si>
    <t>DE0010810853900000000000000120452</t>
  </si>
  <si>
    <t>DE0010810854100000000000000301177</t>
  </si>
  <si>
    <t>DE0009990849600000000000001089403</t>
  </si>
  <si>
    <t>DE0070550860600000001040199909001</t>
  </si>
  <si>
    <t>DE0070550860600000001311099900002</t>
  </si>
  <si>
    <t>DE007055086060000000101195000Z001</t>
  </si>
  <si>
    <t>DE0070550860600000001018201100015</t>
  </si>
  <si>
    <t>DE0009990852300000000000001097198</t>
  </si>
  <si>
    <t>DE0009990852500000000000001120446</t>
  </si>
  <si>
    <t>DE0009990852300000000000001093409</t>
  </si>
  <si>
    <t>DE0009990852500000000000001121491</t>
  </si>
  <si>
    <t>DE0009990852300000000000001093413</t>
  </si>
  <si>
    <t>DE0009990852300000000000001093434</t>
  </si>
  <si>
    <t>DE0010810852700000000000000136279</t>
  </si>
  <si>
    <t>DE0009990852300000000000001093410</t>
  </si>
  <si>
    <t>DE0010810852700000000000000040822</t>
  </si>
  <si>
    <t>DE0009990852500000000000001120234</t>
  </si>
  <si>
    <t>DE0010810852300000000000000048163</t>
  </si>
  <si>
    <t>DE0009990852500000000000001551382</t>
  </si>
  <si>
    <t>DE0009990852500000000000001558334</t>
  </si>
  <si>
    <t>DE0009990852900000000000001093405</t>
  </si>
  <si>
    <t>DE0009990852300000000000001093435</t>
  </si>
  <si>
    <t>DE0009990852300000000000001093406</t>
  </si>
  <si>
    <t>DE0009990852300000000000001093412</t>
  </si>
  <si>
    <t>DE0009990852300000000000001093407</t>
  </si>
  <si>
    <t>DE0009990852300000000000001106562</t>
  </si>
  <si>
    <t>DE0009990852700000000000001131810</t>
  </si>
  <si>
    <t>DE0075970852300000000000000002956</t>
  </si>
  <si>
    <t>DE0075970852700000000000000003974</t>
  </si>
  <si>
    <t>DE0009990852500000000000001109923</t>
  </si>
  <si>
    <t>DE0075970852500000000000000003644</t>
  </si>
  <si>
    <t>DE0010810820900000000000000203198</t>
  </si>
  <si>
    <t>DE00096608468SR00000019999000Z710</t>
  </si>
  <si>
    <t>DE00096608468SR00000019999000Z600</t>
  </si>
  <si>
    <t>DE00096608468SR00000019999000Z660</t>
  </si>
  <si>
    <t>DE00096608468SR00000019999000Z780</t>
  </si>
  <si>
    <t>DE00096608468SR000000178301760060</t>
  </si>
  <si>
    <t>DE00096608468SR000000178301190080</t>
  </si>
  <si>
    <t>DE00096608468SR00000019999000Z690</t>
  </si>
  <si>
    <t>DE00096608468SR00000019999000Z550</t>
  </si>
  <si>
    <t>DE0009990846800000000000001566465</t>
  </si>
  <si>
    <t>DE0009990822800000000000000954678</t>
  </si>
  <si>
    <t>DE0010810822800000000000000237592</t>
  </si>
  <si>
    <t>DE0010810822800000000000000128714</t>
  </si>
  <si>
    <t>DE0009990823700000000000000964027</t>
  </si>
  <si>
    <t>DE0009990854800000000000001160618</t>
  </si>
  <si>
    <t>Lichtsignalanlagen Land</t>
  </si>
  <si>
    <t>Bahnhofstraße 1</t>
  </si>
  <si>
    <t>Bahnhofstraße/R.-Blum-Str.</t>
  </si>
  <si>
    <t>Eisenbahnstr. 47Z</t>
  </si>
  <si>
    <t>Plauensche Str.7Z</t>
  </si>
  <si>
    <t>Rebesgrüner Straße 12Z</t>
  </si>
  <si>
    <t>F.-Engels-/Gartenstr. 1Z</t>
  </si>
  <si>
    <t>Lengenfelder Str. FG-LSA</t>
  </si>
  <si>
    <t>Netzschkauer Str. / bei Mosterei</t>
  </si>
  <si>
    <t>Obermylauer Berg 5z</t>
  </si>
  <si>
    <t xml:space="preserve">Elsterberger Straße 7Z 
(KP S 296 / Gartenstraße / Brockauer Straße FG-LSA) </t>
  </si>
  <si>
    <t>Lutherstr. 8Z / August-Bebel-Str./ Fußgängerüberweg</t>
  </si>
  <si>
    <t>Bachstr. 1Z / Fußgängerüberweg</t>
  </si>
  <si>
    <t>An der Auerbacher Str.1Z</t>
  </si>
  <si>
    <t>Hartmannsgrüner Str.999Z</t>
  </si>
  <si>
    <t>Perlaser Str.  / KP 2</t>
  </si>
  <si>
    <t>EKZ Globus (incl.LSA B173/S311)</t>
  </si>
  <si>
    <t>Eich</t>
  </si>
  <si>
    <t xml:space="preserve">Irfersgrün </t>
  </si>
  <si>
    <t>Netzschkau</t>
  </si>
  <si>
    <t>Treuen OU</t>
  </si>
  <si>
    <t>Weischlitz</t>
  </si>
  <si>
    <t>188000-7700784</t>
  </si>
  <si>
    <t>178001-92953759</t>
  </si>
  <si>
    <t>066000-7705266</t>
  </si>
  <si>
    <t>140000-40095095</t>
  </si>
  <si>
    <t>039500-7293625</t>
  </si>
  <si>
    <t>226000-60035761</t>
  </si>
  <si>
    <t>1ESY1162783076</t>
  </si>
  <si>
    <t>444003-23201533</t>
  </si>
  <si>
    <t>188000-50117147</t>
  </si>
  <si>
    <t>1EBZ0100480957</t>
  </si>
  <si>
    <t>188000-7116029</t>
  </si>
  <si>
    <t>140000-40094573</t>
  </si>
  <si>
    <t>066000-7107668</t>
  </si>
  <si>
    <t>140000-40075769</t>
  </si>
  <si>
    <t>DE0009990820900000000000000926396</t>
  </si>
  <si>
    <t>DE0009990820900000000000000926469</t>
  </si>
  <si>
    <t>DE0009990820900000000000000928041</t>
  </si>
  <si>
    <t>DE0010810820900000000000000059594</t>
  </si>
  <si>
    <t>DE0010810823300000000000000189678</t>
  </si>
  <si>
    <t>DE0009990822300000000000000941726</t>
  </si>
  <si>
    <t>DE0010810848500000000000000087664</t>
  </si>
  <si>
    <t>DE00099908499000000000000001564817</t>
  </si>
  <si>
    <t>DE000999084990000000000000001554315</t>
  </si>
  <si>
    <t>DE0010810849100000000000000280558</t>
  </si>
  <si>
    <t>DE0070550860600000001027550000001</t>
  </si>
  <si>
    <t>DE0070550860600000001014999900001</t>
  </si>
  <si>
    <t>DE0009990823300000000000000955960</t>
  </si>
  <si>
    <t>DE0010810823300000000000000135194</t>
  </si>
  <si>
    <t>DE0010810823300000000000000135191</t>
  </si>
  <si>
    <t>DE0009990853800000000000001151676</t>
  </si>
  <si>
    <t xml:space="preserve">Lichtsignalanlage Kreis </t>
  </si>
  <si>
    <t>Ellefeld</t>
  </si>
  <si>
    <t>Kauschwitz</t>
  </si>
  <si>
    <t>Göltzschtalstr. 37Z./Schützenhaus</t>
  </si>
  <si>
    <t>Friedensring 27Z</t>
  </si>
  <si>
    <t>Willy-Brandt-Str. 5Z</t>
  </si>
  <si>
    <t>Zeppelinstraße  9Z</t>
  </si>
  <si>
    <t>Hauptstr. FG-LSA 37Z</t>
  </si>
  <si>
    <t>Ellefelder Str. 6Z</t>
  </si>
  <si>
    <t>Am Markt Bahnhofstraße 1Z</t>
  </si>
  <si>
    <t>Alte Jößnitzer Str.</t>
  </si>
  <si>
    <t>Hauptstraße 123Z</t>
  </si>
  <si>
    <t>Str. der Jugend/Lindenstr. 999Z</t>
  </si>
  <si>
    <t>Lindenstr.1Z /Goerdlerstraße</t>
  </si>
  <si>
    <t>Lindenstraßen Zufahrt Busbahnhof</t>
  </si>
  <si>
    <t>1EMH0010741727</t>
  </si>
  <si>
    <t>188000-23204225</t>
  </si>
  <si>
    <t>1DZG0051015461</t>
  </si>
  <si>
    <t>039500-7293005</t>
  </si>
  <si>
    <t>066000-7705216</t>
  </si>
  <si>
    <t>1DZG0051035567</t>
  </si>
  <si>
    <t>188000-7013824</t>
  </si>
  <si>
    <t>226000-40134094</t>
  </si>
  <si>
    <t>188500-7009192</t>
  </si>
  <si>
    <t>188500-7283220</t>
  </si>
  <si>
    <t>066000-94957471</t>
  </si>
  <si>
    <t>039500-7285418</t>
  </si>
  <si>
    <t>DE0009990820900000000000001575248</t>
  </si>
  <si>
    <t>DE0010810820900000000000000039188</t>
  </si>
  <si>
    <t>DE0009990820900000000000000936834</t>
  </si>
  <si>
    <t>DE0010810820900000000000000207328</t>
  </si>
  <si>
    <t>DE0009990823600000000000000962180</t>
  </si>
  <si>
    <t>DE0009990822300000000000000941282</t>
  </si>
  <si>
    <t>DE0009990822300000000000000940374</t>
  </si>
  <si>
    <t>DE0009990852500000000000001109922</t>
  </si>
  <si>
    <t>DE0009990820900000000000000938806</t>
  </si>
  <si>
    <t>DE0009990822800000000000000952055</t>
  </si>
  <si>
    <t>DE0010810822800000000000000128713</t>
  </si>
  <si>
    <t>DE0010810822800000000000000128712</t>
  </si>
  <si>
    <t xml:space="preserve">Glätteanlage </t>
  </si>
  <si>
    <t>Klingenthal Mühlleithen</t>
  </si>
  <si>
    <t>Waldstraße 2z</t>
  </si>
  <si>
    <t xml:space="preserve">188500-7012003 </t>
  </si>
  <si>
    <t>DE0010810824800000000000000211172</t>
  </si>
  <si>
    <t xml:space="preserve">Pumpstation </t>
  </si>
  <si>
    <t>Markneukirchner Str. 20Z</t>
  </si>
  <si>
    <t xml:space="preserve">436000-9050319 </t>
  </si>
  <si>
    <t>DE0009990862600000000000001168152</t>
  </si>
  <si>
    <t xml:space="preserve">Straßenwetterstation </t>
  </si>
  <si>
    <t>Alte Reichenbacher Straße 52Z</t>
  </si>
  <si>
    <t>Blosenberg</t>
  </si>
  <si>
    <t>Landesgrenze zu Bayern</t>
  </si>
  <si>
    <t xml:space="preserve">Rothenkirchen </t>
  </si>
  <si>
    <t>Abzweig Gewerbegebiet</t>
  </si>
  <si>
    <t>Langenbach</t>
  </si>
  <si>
    <t>1ESY1162996540</t>
  </si>
  <si>
    <t>1ESY1162996940</t>
  </si>
  <si>
    <t>1ESY1162996628</t>
  </si>
  <si>
    <t>1DZG0062203975</t>
  </si>
  <si>
    <t>DE001081084960000000000000334528</t>
  </si>
  <si>
    <t>DE001081086060000000000000334533</t>
  </si>
  <si>
    <t>DE001081082370000000000000334527</t>
  </si>
  <si>
    <t>DE00073007919RS504560280000995501</t>
  </si>
  <si>
    <t xml:space="preserve">Zählstelle Bund </t>
  </si>
  <si>
    <t>Bad Brambach</t>
  </si>
  <si>
    <t>Am Windberg 5Z</t>
  </si>
  <si>
    <t>Rebersreuth</t>
  </si>
  <si>
    <t>Rebersreuther Hauptstr. 1</t>
  </si>
  <si>
    <t>Schleizer Straße 30Z</t>
  </si>
  <si>
    <t>188000-50160257</t>
  </si>
  <si>
    <t xml:space="preserve">188000-60100929 </t>
  </si>
  <si>
    <t>1EFR2131008891</t>
  </si>
  <si>
    <t>DE0009990864800000000000001175783</t>
  </si>
  <si>
    <t>DE0009990862600000000000001172109</t>
  </si>
  <si>
    <t>DE0010810853900000000000000314232</t>
  </si>
  <si>
    <t xml:space="preserve">Zählstelle Land </t>
  </si>
  <si>
    <t>Eichigt</t>
  </si>
  <si>
    <t>Roßbacher Str. 19Z</t>
  </si>
  <si>
    <t>Graslitzer Straße  S 304</t>
  </si>
  <si>
    <t>Birkenhäuser 1Z</t>
  </si>
  <si>
    <t>Weischlitz  Großzöbern</t>
  </si>
  <si>
    <t>Plauener Landstr. 1Z (ehem.B 173 - Umstufung)</t>
  </si>
  <si>
    <t>1EBZ0100739006</t>
  </si>
  <si>
    <t>188000-23204568</t>
  </si>
  <si>
    <t>066000-95955656</t>
  </si>
  <si>
    <t>1ISK0066035396</t>
  </si>
  <si>
    <t>DE0010810862600000000000000150075</t>
  </si>
  <si>
    <t>DE0010810824800000000000000003623</t>
  </si>
  <si>
    <t>DE0010810826100000000000000147575</t>
  </si>
  <si>
    <t>DE0009990853800000000000001568762</t>
  </si>
  <si>
    <t xml:space="preserve">Oberer Bahnhof Plauen </t>
  </si>
  <si>
    <t>Vogtlandstraße 0//1</t>
  </si>
  <si>
    <t xml:space="preserve">Amt für Straßenunterhalt und Instandsetzung </t>
  </si>
  <si>
    <t>DE0010810935500000000000000336431</t>
  </si>
  <si>
    <t>DE0010810935500000000000000336432</t>
  </si>
  <si>
    <t>lEMH0012278210</t>
  </si>
  <si>
    <t>1E5Y1162970153</t>
  </si>
  <si>
    <t>DE000924084120000000009200370B004</t>
  </si>
  <si>
    <t>DE001081081342000000000000000944</t>
  </si>
  <si>
    <t>DE70047108223AAAAA700019507500001</t>
  </si>
  <si>
    <t>DE7004710846800000000000010509979</t>
  </si>
  <si>
    <t>DE7004710862600000000000010503708</t>
  </si>
  <si>
    <t>DE70047108248AAAAA700010804600001</t>
  </si>
  <si>
    <t>DE70047108261AAAAA700017846500001</t>
  </si>
  <si>
    <t>DE70046908523AAAAA700002029200001</t>
  </si>
  <si>
    <t>DE7010170860600000002110100300001</t>
  </si>
  <si>
    <t>DE7001230935600000000000000000003</t>
  </si>
  <si>
    <t>7ELS2540831989</t>
  </si>
  <si>
    <t>DE7001220805600000000000002701915</t>
  </si>
  <si>
    <t>DE7002050837123100000000000133260</t>
  </si>
  <si>
    <t>DE70047108396AAAAA700019161600001</t>
  </si>
  <si>
    <t>DE7004710935500000000000010517570</t>
  </si>
  <si>
    <t>DE7004710921200000000000010526237</t>
  </si>
  <si>
    <t>DE70047108107AAAAA700008550600001</t>
  </si>
  <si>
    <t>DE7004710813400000000000010524630</t>
  </si>
  <si>
    <t>7ELS2541276585</t>
  </si>
  <si>
    <t>geschätzte Kosten</t>
  </si>
  <si>
    <t xml:space="preserve">Los 4 </t>
  </si>
  <si>
    <t xml:space="preserve">Los 6 </t>
  </si>
  <si>
    <t xml:space="preserve">Landratsamt Vogtlandkreis </t>
  </si>
  <si>
    <t xml:space="preserve">Amt für Gebäude- und Immobilienmanagement </t>
  </si>
  <si>
    <t>Robert-Koch-Str. 1</t>
  </si>
  <si>
    <t xml:space="preserve">08228 Rodewisch </t>
  </si>
  <si>
    <t>08547 Jößnitz</t>
  </si>
  <si>
    <t xml:space="preserve">08523 Plauen </t>
  </si>
  <si>
    <t>Möschwitz-Hauptstraße 51</t>
  </si>
  <si>
    <t>08543 Pöhl</t>
  </si>
  <si>
    <t>08209 Auerbach</t>
  </si>
  <si>
    <t>Geschäftsbereich Landrat</t>
  </si>
  <si>
    <t>Stabsstelle Krisenmanagement und Bevölkeerungsschutz</t>
  </si>
  <si>
    <t>08606 Oelsnitz</t>
  </si>
  <si>
    <t>Poeppigstr. 6</t>
  </si>
  <si>
    <t>08529 Plauen</t>
  </si>
  <si>
    <t xml:space="preserve">08248 Klingenthal </t>
  </si>
  <si>
    <t>Stadtverwaltung Pausa-Mühltroff</t>
  </si>
  <si>
    <t xml:space="preserve">07952 Pausa-Mühltroff          </t>
  </si>
  <si>
    <t>1LGZ0063521532</t>
  </si>
  <si>
    <t>DE0010810848520000000000000008641</t>
  </si>
  <si>
    <t>1LGZ0063521537</t>
  </si>
  <si>
    <t>DE0010810823720000000000000008667</t>
  </si>
  <si>
    <t>1EFR2375223515</t>
  </si>
  <si>
    <t>DE0010810826120000000000000008665</t>
  </si>
  <si>
    <t>DE0009990820900000000000000929526</t>
  </si>
  <si>
    <t xml:space="preserve">1LGZ0063526347 </t>
  </si>
  <si>
    <t>DE0010810921220000000000000002806</t>
  </si>
  <si>
    <t xml:space="preserve"> DE0010810813420000000000000000945</t>
  </si>
  <si>
    <t>DE0007870845100000000022500300001</t>
  </si>
  <si>
    <t>DE0000999083090000000000001013265</t>
  </si>
  <si>
    <t>7ELS2540702091</t>
  </si>
  <si>
    <t>7ELS2538419753</t>
  </si>
  <si>
    <t xml:space="preserve">1EMH0012358812 </t>
  </si>
  <si>
    <t>DE0075870852500000000000000001927</t>
  </si>
  <si>
    <t xml:space="preserve">Stand: </t>
  </si>
  <si>
    <t>Leitweg-ID 14523310-SV01-81</t>
  </si>
  <si>
    <t>Leitweg-ID ist beantragt. Vorerst über Telefon : 03741 / 457 – 0</t>
  </si>
  <si>
    <t xml:space="preserve">Leitweg-ID: 14523-LK01-80 </t>
  </si>
  <si>
    <t>Leitweg-ID ist beantragt. Vorerst über Telefon : 037439 4500</t>
  </si>
  <si>
    <t>Leitweg-ID ist beantragt. Vorerst über Telefon : 0374483020</t>
  </si>
  <si>
    <t>Leitweg-ID ist beantragt. Vorerst über Telefon : 03744830220</t>
  </si>
  <si>
    <t>Zweckverband ÖPNV Vogtland</t>
  </si>
  <si>
    <t xml:space="preserve">08525 Plauen </t>
  </si>
  <si>
    <t>Leitweg-ID ist beantragt. Vorerst über Telefon : 37421123300</t>
  </si>
  <si>
    <t>keine Leitweg-ID vorhanden: deshalb 03744 3610</t>
  </si>
  <si>
    <t>keine Leitweg-ID vorhanden: deshalb 37467-289770</t>
  </si>
  <si>
    <t>keine Leitweg-ID vorhanden: deshalb 03741 583 0</t>
  </si>
  <si>
    <t>28.05.2025 (first energy)</t>
  </si>
  <si>
    <t>geschätzte Kosten/p.a.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</si>
</sst>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([$€]* #,##0.00_);_([$€]* \(#,##0.00\);_([$€]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u/>
      <sz val="11"/>
      <color theme="10"/>
      <name val="Arial"/>
      <family val="2"/>
    </font>
    <font>
      <sz val="8"/>
      <name val="Verdana"/>
      <family val="2"/>
    </font>
    <font>
      <sz val="11"/>
      <name val="Calibri"/>
      <family val="2"/>
    </font>
    <font>
      <sz val="8"/>
      <color theme="1"/>
      <name val="Tahoma"/>
      <family val="2"/>
    </font>
    <font>
      <sz val="9"/>
      <name val="Tahoma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496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15" borderId="0" applyNumberFormat="0" applyBorder="0" applyAlignment="0" applyProtection="0"/>
    <xf numFmtId="0" fontId="16" fillId="8" borderId="0" applyNumberFormat="0" applyBorder="0" applyAlignment="0" applyProtection="0"/>
    <xf numFmtId="0" fontId="6" fillId="4" borderId="5" applyNumberFormat="0" applyFont="0" applyAlignment="0" applyProtection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17" borderId="10" applyNumberForma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25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27" fillId="0" borderId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166" fontId="6" fillId="0" borderId="0" applyFont="0" applyFill="0" applyBorder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29" fillId="0" borderId="0"/>
    <xf numFmtId="164" fontId="6" fillId="0" borderId="0" applyFont="0" applyFill="0" applyBorder="0" applyAlignment="0" applyProtection="0"/>
    <xf numFmtId="0" fontId="1" fillId="0" borderId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6" fillId="4" borderId="5" applyNumberFormat="0" applyFon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3" fillId="3" borderId="3" applyNumberFormat="0" applyAlignment="0" applyProtection="0"/>
    <xf numFmtId="0" fontId="11" fillId="2" borderId="2" applyNumberFormat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11" fillId="2" borderId="2" applyNumberFormat="0" applyAlignment="0" applyProtection="0"/>
    <xf numFmtId="0" fontId="11" fillId="0" borderId="4" applyNumberFormat="0" applyFill="0" applyAlignment="0" applyProtection="0"/>
    <xf numFmtId="0" fontId="11" fillId="2" borderId="2" applyNumberFormat="0" applyAlignment="0" applyProtection="0"/>
    <xf numFmtId="0" fontId="12" fillId="2" borderId="3" applyNumberForma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6" fillId="4" borderId="5" applyNumberFormat="0" applyFont="0" applyAlignment="0" applyProtection="0"/>
    <xf numFmtId="0" fontId="13" fillId="3" borderId="3" applyNumberFormat="0" applyAlignment="0" applyProtection="0"/>
    <xf numFmtId="0" fontId="6" fillId="4" borderId="5" applyNumberFormat="0" applyFon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3" fillId="3" borderId="3" applyNumberFormat="0" applyAlignment="0" applyProtection="0"/>
    <xf numFmtId="0" fontId="13" fillId="3" borderId="3" applyNumberFormat="0" applyAlignment="0" applyProtection="0"/>
    <xf numFmtId="0" fontId="12" fillId="2" borderId="3" applyNumberFormat="0" applyAlignment="0" applyProtection="0"/>
    <xf numFmtId="0" fontId="12" fillId="2" borderId="3" applyNumberFormat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3" fontId="5" fillId="0" borderId="1" xfId="1" applyNumberFormat="1" applyFont="1" applyBorder="1" applyAlignment="1" applyProtection="1">
      <alignment horizontal="center" vertical="center" wrapText="1"/>
      <protection locked="0"/>
    </xf>
    <xf numFmtId="3" fontId="5" fillId="0" borderId="1" xfId="1" applyNumberFormat="1" applyFont="1" applyBorder="1" applyAlignment="1" applyProtection="1">
      <alignment horizontal="center" vertical="center"/>
      <protection locked="0"/>
    </xf>
    <xf numFmtId="0" fontId="26" fillId="0" borderId="13" xfId="1" applyFont="1" applyBorder="1" applyAlignment="1" applyProtection="1">
      <alignment horizontal="center" vertical="center" wrapText="1"/>
      <protection locked="0"/>
    </xf>
    <xf numFmtId="0" fontId="26" fillId="0" borderId="1" xfId="1" applyFont="1" applyBorder="1" applyAlignment="1" applyProtection="1">
      <alignment vertical="center" wrapText="1"/>
      <protection locked="0"/>
    </xf>
    <xf numFmtId="0" fontId="31" fillId="0" borderId="0" xfId="0" applyFont="1"/>
    <xf numFmtId="0" fontId="5" fillId="0" borderId="1" xfId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4" fillId="0" borderId="0" xfId="0" applyFont="1"/>
    <xf numFmtId="0" fontId="0" fillId="0" borderId="1" xfId="0" applyBorder="1" applyAlignment="1">
      <alignment wrapText="1"/>
    </xf>
    <xf numFmtId="14" fontId="35" fillId="0" borderId="0" xfId="0" applyNumberFormat="1" applyFont="1"/>
    <xf numFmtId="1" fontId="26" fillId="0" borderId="1" xfId="1" applyNumberFormat="1" applyFont="1" applyBorder="1" applyAlignment="1" applyProtection="1">
      <alignment horizontal="center" vertical="center" wrapText="1"/>
      <protection locked="0"/>
    </xf>
    <xf numFmtId="0" fontId="26" fillId="0" borderId="11" xfId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5" fillId="19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3" xfId="0" applyBorder="1"/>
    <xf numFmtId="0" fontId="2" fillId="0" borderId="0" xfId="0" applyFont="1" applyAlignment="1">
      <alignment horizontal="right"/>
    </xf>
    <xf numFmtId="0" fontId="3" fillId="0" borderId="0" xfId="0" applyFont="1"/>
    <xf numFmtId="3" fontId="0" fillId="0" borderId="0" xfId="0" applyNumberFormat="1"/>
    <xf numFmtId="0" fontId="0" fillId="18" borderId="0" xfId="0" applyFill="1"/>
    <xf numFmtId="0" fontId="26" fillId="0" borderId="1" xfId="1" quotePrefix="1" applyFont="1" applyBorder="1" applyAlignment="1" applyProtection="1">
      <alignment horizontal="center" vertical="center" wrapText="1"/>
      <protection locked="0"/>
    </xf>
    <xf numFmtId="3" fontId="28" fillId="0" borderId="13" xfId="0" applyNumberFormat="1" applyFont="1" applyBorder="1" applyAlignment="1">
      <alignment horizontal="center" vertical="center" wrapText="1"/>
    </xf>
    <xf numFmtId="0" fontId="5" fillId="19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26" fillId="0" borderId="1" xfId="1" applyFont="1" applyBorder="1" applyAlignment="1" applyProtection="1">
      <alignment horizontal="left" vertical="center" wrapText="1"/>
      <protection locked="0"/>
    </xf>
    <xf numFmtId="0" fontId="26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4" xfId="1" applyNumberFormat="1" applyFont="1" applyBorder="1" applyAlignment="1" applyProtection="1">
      <alignment horizontal="center" vertical="center"/>
      <protection locked="0"/>
    </xf>
    <xf numFmtId="0" fontId="26" fillId="0" borderId="13" xfId="1" applyFont="1" applyBorder="1" applyAlignment="1" applyProtection="1">
      <alignment horizontal="left" vertical="center" wrapText="1"/>
      <protection locked="0"/>
    </xf>
    <xf numFmtId="3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26" fillId="0" borderId="17" xfId="1" applyFont="1" applyBorder="1" applyAlignment="1" applyProtection="1">
      <alignment horizontal="center" vertical="center" wrapText="1"/>
      <protection locked="0"/>
    </xf>
    <xf numFmtId="0" fontId="26" fillId="0" borderId="17" xfId="1" applyFont="1" applyBorder="1" applyAlignment="1" applyProtection="1">
      <alignment horizontal="left" vertical="center" wrapText="1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3" fontId="5" fillId="0" borderId="18" xfId="1" applyNumberFormat="1" applyFont="1" applyBorder="1" applyAlignment="1" applyProtection="1">
      <alignment horizontal="center" vertical="center"/>
      <protection locked="0"/>
    </xf>
    <xf numFmtId="3" fontId="5" fillId="0" borderId="19" xfId="1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>
      <alignment horizontal="center"/>
    </xf>
    <xf numFmtId="0" fontId="5" fillId="19" borderId="11" xfId="1" applyFont="1" applyFill="1" applyBorder="1" applyAlignment="1">
      <alignment vertical="center" wrapText="1"/>
    </xf>
    <xf numFmtId="0" fontId="5" fillId="19" borderId="11" xfId="1" applyFont="1" applyFill="1" applyBorder="1" applyAlignment="1">
      <alignment horizontal="center" vertical="center" wrapText="1"/>
    </xf>
    <xf numFmtId="0" fontId="26" fillId="0" borderId="11" xfId="1" applyFont="1" applyBorder="1" applyAlignment="1" applyProtection="1">
      <alignment vertical="center" wrapText="1"/>
      <protection locked="0"/>
    </xf>
    <xf numFmtId="3" fontId="5" fillId="0" borderId="11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6" fillId="0" borderId="0" xfId="0" applyFont="1"/>
    <xf numFmtId="3" fontId="3" fillId="0" borderId="0" xfId="0" applyNumberFormat="1" applyFont="1"/>
    <xf numFmtId="0" fontId="38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7" fillId="0" borderId="0" xfId="0" applyFont="1"/>
    <xf numFmtId="0" fontId="3" fillId="0" borderId="1" xfId="0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26" fillId="19" borderId="1" xfId="1" applyFont="1" applyFill="1" applyBorder="1" applyAlignment="1" applyProtection="1">
      <alignment horizontal="center" vertical="center" wrapText="1"/>
      <protection locked="0"/>
    </xf>
    <xf numFmtId="0" fontId="26" fillId="19" borderId="1" xfId="1" applyFont="1" applyFill="1" applyBorder="1" applyAlignment="1" applyProtection="1">
      <alignment horizontal="left" vertical="center" wrapText="1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0" fillId="0" borderId="12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5" fillId="0" borderId="1" xfId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3" fontId="5" fillId="0" borderId="1" xfId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26" fillId="0" borderId="1" xfId="1" applyFont="1" applyBorder="1" applyAlignment="1" applyProtection="1">
      <alignment horizontal="left" wrapText="1"/>
      <protection locked="0"/>
    </xf>
    <xf numFmtId="0" fontId="5" fillId="0" borderId="11" xfId="1" applyFont="1" applyBorder="1" applyAlignment="1">
      <alignment vertical="center" wrapText="1"/>
    </xf>
    <xf numFmtId="0" fontId="39" fillId="0" borderId="1" xfId="1" applyFont="1" applyBorder="1" applyAlignment="1">
      <alignment vertical="center" wrapText="1"/>
    </xf>
    <xf numFmtId="0" fontId="39" fillId="0" borderId="1" xfId="1" applyFont="1" applyBorder="1" applyAlignment="1" applyProtection="1">
      <alignment horizontal="left" vertical="center" wrapText="1"/>
      <protection locked="0"/>
    </xf>
    <xf numFmtId="0" fontId="39" fillId="0" borderId="1" xfId="1" applyFont="1" applyBorder="1" applyAlignment="1" applyProtection="1">
      <alignment horizontal="center" vertical="center" wrapText="1"/>
      <protection locked="0"/>
    </xf>
    <xf numFmtId="0" fontId="39" fillId="0" borderId="1" xfId="1" applyFont="1" applyBorder="1" applyAlignment="1" applyProtection="1">
      <alignment horizontal="center" vertical="center"/>
      <protection locked="0"/>
    </xf>
    <xf numFmtId="3" fontId="39" fillId="0" borderId="1" xfId="1" applyNumberFormat="1" applyFont="1" applyBorder="1" applyAlignment="1" applyProtection="1">
      <alignment horizontal="center" vertical="center"/>
      <protection locked="0"/>
    </xf>
    <xf numFmtId="0" fontId="39" fillId="0" borderId="1" xfId="1" quotePrefix="1" applyFont="1" applyBorder="1" applyAlignment="1" applyProtection="1">
      <alignment horizontal="center" vertical="center" wrapText="1"/>
      <protection locked="0"/>
    </xf>
    <xf numFmtId="0" fontId="39" fillId="0" borderId="1" xfId="1" applyFont="1" applyBorder="1" applyAlignment="1">
      <alignment wrapText="1"/>
    </xf>
    <xf numFmtId="0" fontId="40" fillId="0" borderId="1" xfId="1" applyFont="1" applyBorder="1" applyAlignment="1">
      <alignment wrapText="1"/>
    </xf>
    <xf numFmtId="0" fontId="5" fillId="19" borderId="13" xfId="1" applyFont="1" applyFill="1" applyBorder="1" applyAlignment="1">
      <alignment vertical="center" wrapText="1"/>
    </xf>
    <xf numFmtId="3" fontId="38" fillId="0" borderId="0" xfId="0" applyNumberFormat="1" applyFont="1"/>
    <xf numFmtId="0" fontId="41" fillId="0" borderId="0" xfId="0" applyFont="1"/>
    <xf numFmtId="0" fontId="26" fillId="19" borderId="1" xfId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3" fillId="0" borderId="0" xfId="0" applyFont="1"/>
    <xf numFmtId="14" fontId="44" fillId="0" borderId="0" xfId="0" applyNumberFormat="1" applyFont="1" applyAlignment="1">
      <alignment horizontal="center"/>
    </xf>
    <xf numFmtId="0" fontId="44" fillId="0" borderId="0" xfId="0" applyFont="1"/>
    <xf numFmtId="49" fontId="26" fillId="0" borderId="1" xfId="1" applyNumberFormat="1" applyFont="1" applyBorder="1" applyAlignment="1" applyProtection="1">
      <alignment horizontal="left" vertical="center" wrapText="1"/>
      <protection locked="0"/>
    </xf>
    <xf numFmtId="3" fontId="5" fillId="0" borderId="1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5" fillId="0" borderId="0" xfId="0" applyFont="1"/>
    <xf numFmtId="0" fontId="45" fillId="0" borderId="0" xfId="0" applyFont="1" applyAlignment="1">
      <alignment wrapText="1"/>
    </xf>
    <xf numFmtId="3" fontId="0" fillId="0" borderId="0" xfId="0" applyNumberFormat="1" applyAlignment="1">
      <alignment horizontal="center"/>
    </xf>
    <xf numFmtId="44" fontId="0" fillId="0" borderId="0" xfId="495" applyFont="1"/>
    <xf numFmtId="44" fontId="3" fillId="0" borderId="0" xfId="495" applyFont="1"/>
    <xf numFmtId="0" fontId="3" fillId="0" borderId="0" xfId="0" applyFont="1" applyAlignment="1">
      <alignment horizontal="right"/>
    </xf>
    <xf numFmtId="44" fontId="38" fillId="0" borderId="0" xfId="495" applyFont="1"/>
    <xf numFmtId="44" fontId="0" fillId="0" borderId="0" xfId="0" applyNumberFormat="1"/>
  </cellXfs>
  <cellStyles count="496">
    <cellStyle name="20 % - Akzent1 2" xfId="6" xr:uid="{00000000-0005-0000-0000-000000000000}"/>
    <cellStyle name="20 % - Akzent2 2" xfId="7" xr:uid="{00000000-0005-0000-0000-000001000000}"/>
    <cellStyle name="20 % - Akzent3 2" xfId="8" xr:uid="{00000000-0005-0000-0000-000002000000}"/>
    <cellStyle name="20 % - Akzent4 2" xfId="9" xr:uid="{00000000-0005-0000-0000-000003000000}"/>
    <cellStyle name="20 % - Akzent5 2" xfId="10" xr:uid="{00000000-0005-0000-0000-000004000000}"/>
    <cellStyle name="20 % - Akzent6 2" xfId="11" xr:uid="{00000000-0005-0000-0000-000005000000}"/>
    <cellStyle name="40 % - Akzent1 2" xfId="12" xr:uid="{00000000-0005-0000-0000-000006000000}"/>
    <cellStyle name="40 % - Akzent2 2" xfId="13" xr:uid="{00000000-0005-0000-0000-000007000000}"/>
    <cellStyle name="40 % - Akzent3 2" xfId="14" xr:uid="{00000000-0005-0000-0000-000008000000}"/>
    <cellStyle name="40 % - Akzent4 2" xfId="15" xr:uid="{00000000-0005-0000-0000-000009000000}"/>
    <cellStyle name="40 % - Akzent5 2" xfId="16" xr:uid="{00000000-0005-0000-0000-00000A000000}"/>
    <cellStyle name="40 % - Akzent6 2" xfId="17" xr:uid="{00000000-0005-0000-0000-00000B000000}"/>
    <cellStyle name="60 % - Akzent1 2" xfId="18" xr:uid="{00000000-0005-0000-0000-00000C000000}"/>
    <cellStyle name="60 % - Akzent2 2" xfId="19" xr:uid="{00000000-0005-0000-0000-00000D000000}"/>
    <cellStyle name="60 % - Akzent3 2" xfId="20" xr:uid="{00000000-0005-0000-0000-00000E000000}"/>
    <cellStyle name="60 % - Akzent4 2" xfId="21" xr:uid="{00000000-0005-0000-0000-00000F000000}"/>
    <cellStyle name="60 % - Akzent5 2" xfId="22" xr:uid="{00000000-0005-0000-0000-000010000000}"/>
    <cellStyle name="60 % - Akzent6 2" xfId="23" xr:uid="{00000000-0005-0000-0000-000011000000}"/>
    <cellStyle name="Akzent1 2" xfId="24" xr:uid="{00000000-0005-0000-0000-000012000000}"/>
    <cellStyle name="Akzent2 2" xfId="25" xr:uid="{00000000-0005-0000-0000-000013000000}"/>
    <cellStyle name="Akzent3 2" xfId="26" xr:uid="{00000000-0005-0000-0000-000014000000}"/>
    <cellStyle name="Akzent4 2" xfId="27" xr:uid="{00000000-0005-0000-0000-000015000000}"/>
    <cellStyle name="Akzent5 2" xfId="28" xr:uid="{00000000-0005-0000-0000-000016000000}"/>
    <cellStyle name="Akzent6 2" xfId="29" xr:uid="{00000000-0005-0000-0000-000017000000}"/>
    <cellStyle name="Ausgabe 2" xfId="30" xr:uid="{00000000-0005-0000-0000-000018000000}"/>
    <cellStyle name="Ausgabe 2 10" xfId="420" xr:uid="{00000000-0005-0000-0000-000019000000}"/>
    <cellStyle name="Ausgabe 2 2" xfId="83" xr:uid="{00000000-0005-0000-0000-00001A000000}"/>
    <cellStyle name="Ausgabe 2 2 2" xfId="116" xr:uid="{00000000-0005-0000-0000-00001B000000}"/>
    <cellStyle name="Ausgabe 2 2 2 2" xfId="177" xr:uid="{00000000-0005-0000-0000-00001C000000}"/>
    <cellStyle name="Ausgabe 2 2 2 3" xfId="218" xr:uid="{00000000-0005-0000-0000-00001D000000}"/>
    <cellStyle name="Ausgabe 2 2 2 4" xfId="156" xr:uid="{00000000-0005-0000-0000-00001E000000}"/>
    <cellStyle name="Ausgabe 2 2 2 5" xfId="309" xr:uid="{00000000-0005-0000-0000-00001F000000}"/>
    <cellStyle name="Ausgabe 2 2 2 6" xfId="221" xr:uid="{00000000-0005-0000-0000-000020000000}"/>
    <cellStyle name="Ausgabe 2 2 2 7" xfId="147" xr:uid="{00000000-0005-0000-0000-000021000000}"/>
    <cellStyle name="Ausgabe 2 2 3" xfId="108" xr:uid="{00000000-0005-0000-0000-000022000000}"/>
    <cellStyle name="Ausgabe 2 2 3 2" xfId="250" xr:uid="{00000000-0005-0000-0000-000023000000}"/>
    <cellStyle name="Ausgabe 2 2 3 3" xfId="277" xr:uid="{00000000-0005-0000-0000-000024000000}"/>
    <cellStyle name="Ausgabe 2 2 3 4" xfId="216" xr:uid="{00000000-0005-0000-0000-000025000000}"/>
    <cellStyle name="Ausgabe 2 2 3 5" xfId="289" xr:uid="{00000000-0005-0000-0000-000026000000}"/>
    <cellStyle name="Ausgabe 2 2 3 6" xfId="318" xr:uid="{00000000-0005-0000-0000-000027000000}"/>
    <cellStyle name="Ausgabe 2 2 4" xfId="384" xr:uid="{00000000-0005-0000-0000-000028000000}"/>
    <cellStyle name="Ausgabe 2 2 5" xfId="362" xr:uid="{00000000-0005-0000-0000-000029000000}"/>
    <cellStyle name="Ausgabe 2 2 6" xfId="355" xr:uid="{00000000-0005-0000-0000-00002A000000}"/>
    <cellStyle name="Ausgabe 2 2 7" xfId="467" xr:uid="{00000000-0005-0000-0000-00002B000000}"/>
    <cellStyle name="Ausgabe 2 2 8" xfId="459" xr:uid="{00000000-0005-0000-0000-00002C000000}"/>
    <cellStyle name="Ausgabe 2 2 9" xfId="474" xr:uid="{00000000-0005-0000-0000-00002D000000}"/>
    <cellStyle name="Ausgabe 2 3" xfId="113" xr:uid="{00000000-0005-0000-0000-00002E000000}"/>
    <cellStyle name="Ausgabe 2 3 2" xfId="180" xr:uid="{00000000-0005-0000-0000-00002F000000}"/>
    <cellStyle name="Ausgabe 2 3 3" xfId="236" xr:uid="{00000000-0005-0000-0000-000030000000}"/>
    <cellStyle name="Ausgabe 2 3 4" xfId="192" xr:uid="{00000000-0005-0000-0000-000031000000}"/>
    <cellStyle name="Ausgabe 2 3 5" xfId="297" xr:uid="{00000000-0005-0000-0000-000032000000}"/>
    <cellStyle name="Ausgabe 2 3 6" xfId="334" xr:uid="{00000000-0005-0000-0000-000033000000}"/>
    <cellStyle name="Ausgabe 2 3 7" xfId="146" xr:uid="{00000000-0005-0000-0000-000034000000}"/>
    <cellStyle name="Ausgabe 2 4" xfId="103" xr:uid="{00000000-0005-0000-0000-000035000000}"/>
    <cellStyle name="Ausgabe 2 4 2" xfId="265" xr:uid="{00000000-0005-0000-0000-000036000000}"/>
    <cellStyle name="Ausgabe 2 4 3" xfId="288" xr:uid="{00000000-0005-0000-0000-000037000000}"/>
    <cellStyle name="Ausgabe 2 4 4" xfId="206" xr:uid="{00000000-0005-0000-0000-000038000000}"/>
    <cellStyle name="Ausgabe 2 4 5" xfId="261" xr:uid="{00000000-0005-0000-0000-000039000000}"/>
    <cellStyle name="Ausgabe 2 4 6" xfId="316" xr:uid="{00000000-0005-0000-0000-00003A000000}"/>
    <cellStyle name="Ausgabe 2 5" xfId="353" xr:uid="{00000000-0005-0000-0000-00003B000000}"/>
    <cellStyle name="Ausgabe 2 6" xfId="422" xr:uid="{00000000-0005-0000-0000-00003C000000}"/>
    <cellStyle name="Ausgabe 2 7" xfId="361" xr:uid="{00000000-0005-0000-0000-00003D000000}"/>
    <cellStyle name="Ausgabe 2 8" xfId="451" xr:uid="{00000000-0005-0000-0000-00003E000000}"/>
    <cellStyle name="Ausgabe 2 9" xfId="472" xr:uid="{00000000-0005-0000-0000-00003F000000}"/>
    <cellStyle name="Ausgabe 3" xfId="47" xr:uid="{00000000-0005-0000-0000-000040000000}"/>
    <cellStyle name="Ausgabe 3 10" xfId="448" xr:uid="{00000000-0005-0000-0000-000041000000}"/>
    <cellStyle name="Ausgabe 3 2" xfId="88" xr:uid="{00000000-0005-0000-0000-000042000000}"/>
    <cellStyle name="Ausgabe 3 2 2" xfId="124" xr:uid="{00000000-0005-0000-0000-000043000000}"/>
    <cellStyle name="Ausgabe 3 2 2 2" xfId="171" xr:uid="{00000000-0005-0000-0000-000044000000}"/>
    <cellStyle name="Ausgabe 3 2 2 3" xfId="197" xr:uid="{00000000-0005-0000-0000-000045000000}"/>
    <cellStyle name="Ausgabe 3 2 2 4" xfId="235" xr:uid="{00000000-0005-0000-0000-000046000000}"/>
    <cellStyle name="Ausgabe 3 2 2 5" xfId="137" xr:uid="{00000000-0005-0000-0000-000047000000}"/>
    <cellStyle name="Ausgabe 3 2 2 6" xfId="238" xr:uid="{00000000-0005-0000-0000-000048000000}"/>
    <cellStyle name="Ausgabe 3 2 2 7" xfId="154" xr:uid="{00000000-0005-0000-0000-000049000000}"/>
    <cellStyle name="Ausgabe 3 2 3" xfId="133" xr:uid="{00000000-0005-0000-0000-00004A000000}"/>
    <cellStyle name="Ausgabe 3 2 3 2" xfId="162" xr:uid="{00000000-0005-0000-0000-00004B000000}"/>
    <cellStyle name="Ausgabe 3 2 3 3" xfId="229" xr:uid="{00000000-0005-0000-0000-00004C000000}"/>
    <cellStyle name="Ausgabe 3 2 3 4" xfId="249" xr:uid="{00000000-0005-0000-0000-00004D000000}"/>
    <cellStyle name="Ausgabe 3 2 3 5" xfId="304" xr:uid="{00000000-0005-0000-0000-00004E000000}"/>
    <cellStyle name="Ausgabe 3 2 3 6" xfId="315" xr:uid="{00000000-0005-0000-0000-00004F000000}"/>
    <cellStyle name="Ausgabe 3 2 4" xfId="367" xr:uid="{00000000-0005-0000-0000-000050000000}"/>
    <cellStyle name="Ausgabe 3 2 5" xfId="376" xr:uid="{00000000-0005-0000-0000-000051000000}"/>
    <cellStyle name="Ausgabe 3 2 6" xfId="368" xr:uid="{00000000-0005-0000-0000-000052000000}"/>
    <cellStyle name="Ausgabe 3 2 7" xfId="470" xr:uid="{00000000-0005-0000-0000-000053000000}"/>
    <cellStyle name="Ausgabe 3 2 8" xfId="445" xr:uid="{00000000-0005-0000-0000-000054000000}"/>
    <cellStyle name="Ausgabe 3 2 9" xfId="341" xr:uid="{00000000-0005-0000-0000-000055000000}"/>
    <cellStyle name="Ausgabe 3 3" xfId="110" xr:uid="{00000000-0005-0000-0000-000056000000}"/>
    <cellStyle name="Ausgabe 3 3 2" xfId="252" xr:uid="{00000000-0005-0000-0000-000057000000}"/>
    <cellStyle name="Ausgabe 3 3 3" xfId="278" xr:uid="{00000000-0005-0000-0000-000058000000}"/>
    <cellStyle name="Ausgabe 3 3 4" xfId="280" xr:uid="{00000000-0005-0000-0000-000059000000}"/>
    <cellStyle name="Ausgabe 3 3 5" xfId="286" xr:uid="{00000000-0005-0000-0000-00005A000000}"/>
    <cellStyle name="Ausgabe 3 3 6" xfId="292" xr:uid="{00000000-0005-0000-0000-00005B000000}"/>
    <cellStyle name="Ausgabe 3 3 7" xfId="144" xr:uid="{00000000-0005-0000-0000-00005C000000}"/>
    <cellStyle name="Ausgabe 3 4" xfId="126" xr:uid="{00000000-0005-0000-0000-00005D000000}"/>
    <cellStyle name="Ausgabe 3 4 2" xfId="169" xr:uid="{00000000-0005-0000-0000-00005E000000}"/>
    <cellStyle name="Ausgabe 3 4 3" xfId="207" xr:uid="{00000000-0005-0000-0000-00005F000000}"/>
    <cellStyle name="Ausgabe 3 4 4" xfId="282" xr:uid="{00000000-0005-0000-0000-000060000000}"/>
    <cellStyle name="Ausgabe 3 4 5" xfId="275" xr:uid="{00000000-0005-0000-0000-000061000000}"/>
    <cellStyle name="Ausgabe 3 4 6" xfId="321" xr:uid="{00000000-0005-0000-0000-000062000000}"/>
    <cellStyle name="Ausgabe 3 5" xfId="396" xr:uid="{00000000-0005-0000-0000-000063000000}"/>
    <cellStyle name="Ausgabe 3 6" xfId="423" xr:uid="{00000000-0005-0000-0000-000064000000}"/>
    <cellStyle name="Ausgabe 3 7" xfId="348" xr:uid="{00000000-0005-0000-0000-000065000000}"/>
    <cellStyle name="Ausgabe 3 8" xfId="410" xr:uid="{00000000-0005-0000-0000-000066000000}"/>
    <cellStyle name="Ausgabe 3 9" xfId="469" xr:uid="{00000000-0005-0000-0000-000067000000}"/>
    <cellStyle name="Berechnung 2" xfId="31" xr:uid="{00000000-0005-0000-0000-000068000000}"/>
    <cellStyle name="Berechnung 2 10" xfId="407" xr:uid="{00000000-0005-0000-0000-000069000000}"/>
    <cellStyle name="Berechnung 2 11" xfId="494" xr:uid="{00000000-0005-0000-0000-00006A000000}"/>
    <cellStyle name="Berechnung 2 2" xfId="84" xr:uid="{00000000-0005-0000-0000-00006B000000}"/>
    <cellStyle name="Berechnung 2 2 10" xfId="475" xr:uid="{00000000-0005-0000-0000-00006C000000}"/>
    <cellStyle name="Berechnung 2 2 2" xfId="128" xr:uid="{00000000-0005-0000-0000-00006D000000}"/>
    <cellStyle name="Berechnung 2 2 2 2" xfId="167" xr:uid="{00000000-0005-0000-0000-00006E000000}"/>
    <cellStyle name="Berechnung 2 2 2 3" xfId="213" xr:uid="{00000000-0005-0000-0000-00006F000000}"/>
    <cellStyle name="Berechnung 2 2 2 4" xfId="287" xr:uid="{00000000-0005-0000-0000-000070000000}"/>
    <cellStyle name="Berechnung 2 2 2 5" xfId="219" xr:uid="{00000000-0005-0000-0000-000071000000}"/>
    <cellStyle name="Berechnung 2 2 2 6" xfId="329" xr:uid="{00000000-0005-0000-0000-000072000000}"/>
    <cellStyle name="Berechnung 2 2 3" xfId="372" xr:uid="{00000000-0005-0000-0000-000073000000}"/>
    <cellStyle name="Berechnung 2 2 4" xfId="389" xr:uid="{00000000-0005-0000-0000-000074000000}"/>
    <cellStyle name="Berechnung 2 2 5" xfId="366" xr:uid="{00000000-0005-0000-0000-000075000000}"/>
    <cellStyle name="Berechnung 2 2 6" xfId="413" xr:uid="{00000000-0005-0000-0000-000076000000}"/>
    <cellStyle name="Berechnung 2 2 7" xfId="461" xr:uid="{00000000-0005-0000-0000-000077000000}"/>
    <cellStyle name="Berechnung 2 2 8" xfId="419" xr:uid="{00000000-0005-0000-0000-000078000000}"/>
    <cellStyle name="Berechnung 2 2 9" xfId="424" xr:uid="{00000000-0005-0000-0000-000079000000}"/>
    <cellStyle name="Berechnung 2 3" xfId="99" xr:uid="{00000000-0005-0000-0000-00007A000000}"/>
    <cellStyle name="Berechnung 2 3 2" xfId="224" xr:uid="{00000000-0005-0000-0000-00007B000000}"/>
    <cellStyle name="Berechnung 2 3 3" xfId="157" xr:uid="{00000000-0005-0000-0000-00007C000000}"/>
    <cellStyle name="Berechnung 2 3 4" xfId="254" xr:uid="{00000000-0005-0000-0000-00007D000000}"/>
    <cellStyle name="Berechnung 2 3 5" xfId="302" xr:uid="{00000000-0005-0000-0000-00007E000000}"/>
    <cellStyle name="Berechnung 2 3 6" xfId="310" xr:uid="{00000000-0005-0000-0000-00007F000000}"/>
    <cellStyle name="Berechnung 2 3 7" xfId="138" xr:uid="{00000000-0005-0000-0000-000080000000}"/>
    <cellStyle name="Berechnung 2 4" xfId="102" xr:uid="{00000000-0005-0000-0000-000081000000}"/>
    <cellStyle name="Berechnung 2 4 2" xfId="247" xr:uid="{00000000-0005-0000-0000-000082000000}"/>
    <cellStyle name="Berechnung 2 4 3" xfId="274" xr:uid="{00000000-0005-0000-0000-000083000000}"/>
    <cellStyle name="Berechnung 2 4 4" xfId="205" xr:uid="{00000000-0005-0000-0000-000084000000}"/>
    <cellStyle name="Berechnung 2 4 5" xfId="208" xr:uid="{00000000-0005-0000-0000-000085000000}"/>
    <cellStyle name="Berechnung 2 4 6" xfId="317" xr:uid="{00000000-0005-0000-0000-000086000000}"/>
    <cellStyle name="Berechnung 2 5" xfId="343" xr:uid="{00000000-0005-0000-0000-000087000000}"/>
    <cellStyle name="Berechnung 2 6" xfId="408" xr:uid="{00000000-0005-0000-0000-000088000000}"/>
    <cellStyle name="Berechnung 2 7" xfId="449" xr:uid="{00000000-0005-0000-0000-000089000000}"/>
    <cellStyle name="Berechnung 2 8" xfId="421" xr:uid="{00000000-0005-0000-0000-00008A000000}"/>
    <cellStyle name="Berechnung 2 9" xfId="460" xr:uid="{00000000-0005-0000-0000-00008B000000}"/>
    <cellStyle name="Berechnung 3" xfId="48" xr:uid="{00000000-0005-0000-0000-00008C000000}"/>
    <cellStyle name="Berechnung 3 10" xfId="471" xr:uid="{00000000-0005-0000-0000-00008D000000}"/>
    <cellStyle name="Berechnung 3 11" xfId="493" xr:uid="{00000000-0005-0000-0000-00008E000000}"/>
    <cellStyle name="Berechnung 3 2" xfId="89" xr:uid="{00000000-0005-0000-0000-00008F000000}"/>
    <cellStyle name="Berechnung 3 2 10" xfId="482" xr:uid="{00000000-0005-0000-0000-000090000000}"/>
    <cellStyle name="Berechnung 3 2 2" xfId="134" xr:uid="{00000000-0005-0000-0000-000091000000}"/>
    <cellStyle name="Berechnung 3 2 2 2" xfId="161" xr:uid="{00000000-0005-0000-0000-000092000000}"/>
    <cellStyle name="Berechnung 3 2 2 3" xfId="184" xr:uid="{00000000-0005-0000-0000-000093000000}"/>
    <cellStyle name="Berechnung 3 2 2 4" xfId="273" xr:uid="{00000000-0005-0000-0000-000094000000}"/>
    <cellStyle name="Berechnung 3 2 2 5" xfId="298" xr:uid="{00000000-0005-0000-0000-000095000000}"/>
    <cellStyle name="Berechnung 3 2 2 6" xfId="326" xr:uid="{00000000-0005-0000-0000-000096000000}"/>
    <cellStyle name="Berechnung 3 2 3" xfId="359" xr:uid="{00000000-0005-0000-0000-000097000000}"/>
    <cellStyle name="Berechnung 3 2 4" xfId="349" xr:uid="{00000000-0005-0000-0000-000098000000}"/>
    <cellStyle name="Berechnung 3 2 5" xfId="340" xr:uid="{00000000-0005-0000-0000-000099000000}"/>
    <cellStyle name="Berechnung 3 2 6" xfId="392" xr:uid="{00000000-0005-0000-0000-00009A000000}"/>
    <cellStyle name="Berechnung 3 2 7" xfId="344" xr:uid="{00000000-0005-0000-0000-00009B000000}"/>
    <cellStyle name="Berechnung 3 2 8" xfId="438" xr:uid="{00000000-0005-0000-0000-00009C000000}"/>
    <cellStyle name="Berechnung 3 2 9" xfId="483" xr:uid="{00000000-0005-0000-0000-00009D000000}"/>
    <cellStyle name="Berechnung 3 3" xfId="118" xr:uid="{00000000-0005-0000-0000-00009E000000}"/>
    <cellStyle name="Berechnung 3 3 2" xfId="175" xr:uid="{00000000-0005-0000-0000-00009F000000}"/>
    <cellStyle name="Berechnung 3 3 3" xfId="198" xr:uid="{00000000-0005-0000-0000-0000A0000000}"/>
    <cellStyle name="Berechnung 3 3 4" xfId="256" xr:uid="{00000000-0005-0000-0000-0000A1000000}"/>
    <cellStyle name="Berechnung 3 3 5" xfId="212" xr:uid="{00000000-0005-0000-0000-0000A2000000}"/>
    <cellStyle name="Berechnung 3 3 6" xfId="291" xr:uid="{00000000-0005-0000-0000-0000A3000000}"/>
    <cellStyle name="Berechnung 3 3 7" xfId="149" xr:uid="{00000000-0005-0000-0000-0000A4000000}"/>
    <cellStyle name="Berechnung 3 4" xfId="122" xr:uid="{00000000-0005-0000-0000-0000A5000000}"/>
    <cellStyle name="Berechnung 3 4 2" xfId="173" xr:uid="{00000000-0005-0000-0000-0000A6000000}"/>
    <cellStyle name="Berechnung 3 4 3" xfId="231" xr:uid="{00000000-0005-0000-0000-0000A7000000}"/>
    <cellStyle name="Berechnung 3 4 4" xfId="255" xr:uid="{00000000-0005-0000-0000-0000A8000000}"/>
    <cellStyle name="Berechnung 3 4 5" xfId="303" xr:uid="{00000000-0005-0000-0000-0000A9000000}"/>
    <cellStyle name="Berechnung 3 4 6" xfId="295" xr:uid="{00000000-0005-0000-0000-0000AA000000}"/>
    <cellStyle name="Berechnung 3 5" xfId="381" xr:uid="{00000000-0005-0000-0000-0000AB000000}"/>
    <cellStyle name="Berechnung 3 6" xfId="342" xr:uid="{00000000-0005-0000-0000-0000AC000000}"/>
    <cellStyle name="Berechnung 3 7" xfId="430" xr:uid="{00000000-0005-0000-0000-0000AD000000}"/>
    <cellStyle name="Berechnung 3 8" xfId="356" xr:uid="{00000000-0005-0000-0000-0000AE000000}"/>
    <cellStyle name="Berechnung 3 9" xfId="417" xr:uid="{00000000-0005-0000-0000-0000AF000000}"/>
    <cellStyle name="Dezimal [0] 2" xfId="337" xr:uid="{00000000-0005-0000-0000-0000B0000000}"/>
    <cellStyle name="Eingabe 2" xfId="32" xr:uid="{00000000-0005-0000-0000-0000B1000000}"/>
    <cellStyle name="Eingabe 2 10" xfId="487" xr:uid="{00000000-0005-0000-0000-0000B2000000}"/>
    <cellStyle name="Eingabe 2 11" xfId="492" xr:uid="{00000000-0005-0000-0000-0000B3000000}"/>
    <cellStyle name="Eingabe 2 2" xfId="85" xr:uid="{00000000-0005-0000-0000-0000B4000000}"/>
    <cellStyle name="Eingabe 2 2 10" xfId="477" xr:uid="{00000000-0005-0000-0000-0000B5000000}"/>
    <cellStyle name="Eingabe 2 2 2" xfId="111" xr:uid="{00000000-0005-0000-0000-0000B6000000}"/>
    <cellStyle name="Eingabe 2 2 2 2" xfId="223" xr:uid="{00000000-0005-0000-0000-0000B7000000}"/>
    <cellStyle name="Eingabe 2 2 2 3" xfId="200" xr:uid="{00000000-0005-0000-0000-0000B8000000}"/>
    <cellStyle name="Eingabe 2 2 2 4" xfId="269" xr:uid="{00000000-0005-0000-0000-0000B9000000}"/>
    <cellStyle name="Eingabe 2 2 2 5" xfId="300" xr:uid="{00000000-0005-0000-0000-0000BA000000}"/>
    <cellStyle name="Eingabe 2 2 2 6" xfId="319" xr:uid="{00000000-0005-0000-0000-0000BB000000}"/>
    <cellStyle name="Eingabe 2 2 3" xfId="363" xr:uid="{00000000-0005-0000-0000-0000BC000000}"/>
    <cellStyle name="Eingabe 2 2 4" xfId="386" xr:uid="{00000000-0005-0000-0000-0000BD000000}"/>
    <cellStyle name="Eingabe 2 2 5" xfId="357" xr:uid="{00000000-0005-0000-0000-0000BE000000}"/>
    <cellStyle name="Eingabe 2 2 6" xfId="382" xr:uid="{00000000-0005-0000-0000-0000BF000000}"/>
    <cellStyle name="Eingabe 2 2 7" xfId="405" xr:uid="{00000000-0005-0000-0000-0000C0000000}"/>
    <cellStyle name="Eingabe 2 2 8" xfId="464" xr:uid="{00000000-0005-0000-0000-0000C1000000}"/>
    <cellStyle name="Eingabe 2 2 9" xfId="375" xr:uid="{00000000-0005-0000-0000-0000C2000000}"/>
    <cellStyle name="Eingabe 2 3" xfId="123" xr:uid="{00000000-0005-0000-0000-0000C3000000}"/>
    <cellStyle name="Eingabe 2 3 2" xfId="172" xr:uid="{00000000-0005-0000-0000-0000C4000000}"/>
    <cellStyle name="Eingabe 2 3 3" xfId="267" xr:uid="{00000000-0005-0000-0000-0000C5000000}"/>
    <cellStyle name="Eingabe 2 3 4" xfId="312" xr:uid="{00000000-0005-0000-0000-0000C6000000}"/>
    <cellStyle name="Eingabe 2 3 5" xfId="323" xr:uid="{00000000-0005-0000-0000-0000C7000000}"/>
    <cellStyle name="Eingabe 2 3 6" xfId="331" xr:uid="{00000000-0005-0000-0000-0000C8000000}"/>
    <cellStyle name="Eingabe 2 3 7" xfId="153" xr:uid="{00000000-0005-0000-0000-0000C9000000}"/>
    <cellStyle name="Eingabe 2 4" xfId="130" xr:uid="{00000000-0005-0000-0000-0000CA000000}"/>
    <cellStyle name="Eingabe 2 4 2" xfId="165" xr:uid="{00000000-0005-0000-0000-0000CB000000}"/>
    <cellStyle name="Eingabe 2 4 3" xfId="210" xr:uid="{00000000-0005-0000-0000-0000CC000000}"/>
    <cellStyle name="Eingabe 2 4 4" xfId="204" xr:uid="{00000000-0005-0000-0000-0000CD000000}"/>
    <cellStyle name="Eingabe 2 4 5" xfId="237" xr:uid="{00000000-0005-0000-0000-0000CE000000}"/>
    <cellStyle name="Eingabe 2 4 6" xfId="333" xr:uid="{00000000-0005-0000-0000-0000CF000000}"/>
    <cellStyle name="Eingabe 2 5" xfId="401" xr:uid="{00000000-0005-0000-0000-0000D0000000}"/>
    <cellStyle name="Eingabe 2 6" xfId="441" xr:uid="{00000000-0005-0000-0000-0000D1000000}"/>
    <cellStyle name="Eingabe 2 7" xfId="404" xr:uid="{00000000-0005-0000-0000-0000D2000000}"/>
    <cellStyle name="Eingabe 2 8" xfId="456" xr:uid="{00000000-0005-0000-0000-0000D3000000}"/>
    <cellStyle name="Eingabe 2 9" xfId="414" xr:uid="{00000000-0005-0000-0000-0000D4000000}"/>
    <cellStyle name="Eingabe 3" xfId="49" xr:uid="{00000000-0005-0000-0000-0000D5000000}"/>
    <cellStyle name="Eingabe 3 10" xfId="468" xr:uid="{00000000-0005-0000-0000-0000D6000000}"/>
    <cellStyle name="Eingabe 3 11" xfId="491" xr:uid="{00000000-0005-0000-0000-0000D7000000}"/>
    <cellStyle name="Eingabe 3 2" xfId="90" xr:uid="{00000000-0005-0000-0000-0000D8000000}"/>
    <cellStyle name="Eingabe 3 2 10" xfId="351" xr:uid="{00000000-0005-0000-0000-0000D9000000}"/>
    <cellStyle name="Eingabe 3 2 2" xfId="135" xr:uid="{00000000-0005-0000-0000-0000DA000000}"/>
    <cellStyle name="Eingabe 3 2 2 2" xfId="160" xr:uid="{00000000-0005-0000-0000-0000DB000000}"/>
    <cellStyle name="Eingabe 3 2 2 3" xfId="183" xr:uid="{00000000-0005-0000-0000-0000DC000000}"/>
    <cellStyle name="Eingabe 3 2 2 4" xfId="279" xr:uid="{00000000-0005-0000-0000-0000DD000000}"/>
    <cellStyle name="Eingabe 3 2 2 5" xfId="260" xr:uid="{00000000-0005-0000-0000-0000DE000000}"/>
    <cellStyle name="Eingabe 3 2 2 6" xfId="243" xr:uid="{00000000-0005-0000-0000-0000DF000000}"/>
    <cellStyle name="Eingabe 3 2 3" xfId="360" xr:uid="{00000000-0005-0000-0000-0000E0000000}"/>
    <cellStyle name="Eingabe 3 2 4" xfId="350" xr:uid="{00000000-0005-0000-0000-0000E1000000}"/>
    <cellStyle name="Eingabe 3 2 5" xfId="364" xr:uid="{00000000-0005-0000-0000-0000E2000000}"/>
    <cellStyle name="Eingabe 3 2 6" xfId="373" xr:uid="{00000000-0005-0000-0000-0000E3000000}"/>
    <cellStyle name="Eingabe 3 2 7" xfId="391" xr:uid="{00000000-0005-0000-0000-0000E4000000}"/>
    <cellStyle name="Eingabe 3 2 8" xfId="453" xr:uid="{00000000-0005-0000-0000-0000E5000000}"/>
    <cellStyle name="Eingabe 3 2 9" xfId="484" xr:uid="{00000000-0005-0000-0000-0000E6000000}"/>
    <cellStyle name="Eingabe 3 3" xfId="106" xr:uid="{00000000-0005-0000-0000-0000E7000000}"/>
    <cellStyle name="Eingabe 3 3 2" xfId="194" xr:uid="{00000000-0005-0000-0000-0000E8000000}"/>
    <cellStyle name="Eingabe 3 3 3" xfId="240" xr:uid="{00000000-0005-0000-0000-0000E9000000}"/>
    <cellStyle name="Eingabe 3 3 4" xfId="199" xr:uid="{00000000-0005-0000-0000-0000EA000000}"/>
    <cellStyle name="Eingabe 3 3 5" xfId="225" xr:uid="{00000000-0005-0000-0000-0000EB000000}"/>
    <cellStyle name="Eingabe 3 3 6" xfId="281" xr:uid="{00000000-0005-0000-0000-0000EC000000}"/>
    <cellStyle name="Eingabe 3 3 7" xfId="142" xr:uid="{00000000-0005-0000-0000-0000ED000000}"/>
    <cellStyle name="Eingabe 3 4" xfId="129" xr:uid="{00000000-0005-0000-0000-0000EE000000}"/>
    <cellStyle name="Eingabe 3 4 2" xfId="166" xr:uid="{00000000-0005-0000-0000-0000EF000000}"/>
    <cellStyle name="Eingabe 3 4 3" xfId="215" xr:uid="{00000000-0005-0000-0000-0000F0000000}"/>
    <cellStyle name="Eingabe 3 4 4" xfId="266" xr:uid="{00000000-0005-0000-0000-0000F1000000}"/>
    <cellStyle name="Eingabe 3 4 5" xfId="311" xr:uid="{00000000-0005-0000-0000-0000F2000000}"/>
    <cellStyle name="Eingabe 3 4 6" xfId="324" xr:uid="{00000000-0005-0000-0000-0000F3000000}"/>
    <cellStyle name="Eingabe 3 5" xfId="400" xr:uid="{00000000-0005-0000-0000-0000F4000000}"/>
    <cellStyle name="Eingabe 3 6" xfId="439" xr:uid="{00000000-0005-0000-0000-0000F5000000}"/>
    <cellStyle name="Eingabe 3 7" xfId="428" xr:uid="{00000000-0005-0000-0000-0000F6000000}"/>
    <cellStyle name="Eingabe 3 8" xfId="465" xr:uid="{00000000-0005-0000-0000-0000F7000000}"/>
    <cellStyle name="Eingabe 3 9" xfId="406" xr:uid="{00000000-0005-0000-0000-0000F8000000}"/>
    <cellStyle name="Ergebnis 2" xfId="33" xr:uid="{00000000-0005-0000-0000-0000F9000000}"/>
    <cellStyle name="Ergebnis 2 10" xfId="403" xr:uid="{00000000-0005-0000-0000-0000FA000000}"/>
    <cellStyle name="Ergebnis 2 11" xfId="490" xr:uid="{00000000-0005-0000-0000-0000FB000000}"/>
    <cellStyle name="Ergebnis 2 2" xfId="86" xr:uid="{00000000-0005-0000-0000-0000FC000000}"/>
    <cellStyle name="Ergebnis 2 2 10" xfId="443" xr:uid="{00000000-0005-0000-0000-0000FD000000}"/>
    <cellStyle name="Ergebnis 2 2 2" xfId="117" xr:uid="{00000000-0005-0000-0000-0000FE000000}"/>
    <cellStyle name="Ergebnis 2 2 2 2" xfId="176" xr:uid="{00000000-0005-0000-0000-0000FF000000}"/>
    <cellStyle name="Ergebnis 2 2 2 3" xfId="209" xr:uid="{00000000-0005-0000-0000-000000010000}"/>
    <cellStyle name="Ergebnis 2 2 2 4" xfId="191" xr:uid="{00000000-0005-0000-0000-000001010000}"/>
    <cellStyle name="Ergebnis 2 2 2 5" xfId="195" xr:uid="{00000000-0005-0000-0000-000002010000}"/>
    <cellStyle name="Ergebnis 2 2 2 6" xfId="328" xr:uid="{00000000-0005-0000-0000-000003010000}"/>
    <cellStyle name="Ergebnis 2 2 2 7" xfId="148" xr:uid="{00000000-0005-0000-0000-000004010000}"/>
    <cellStyle name="Ergebnis 2 2 3" xfId="109" xr:uid="{00000000-0005-0000-0000-000005010000}"/>
    <cellStyle name="Ergebnis 2 2 3 2" xfId="246" xr:uid="{00000000-0005-0000-0000-000006010000}"/>
    <cellStyle name="Ergebnis 2 2 3 3" xfId="272" xr:uid="{00000000-0005-0000-0000-000007010000}"/>
    <cellStyle name="Ergebnis 2 2 3 4" xfId="234" xr:uid="{00000000-0005-0000-0000-000008010000}"/>
    <cellStyle name="Ergebnis 2 2 3 5" xfId="262" xr:uid="{00000000-0005-0000-0000-000009010000}"/>
    <cellStyle name="Ergebnis 2 2 3 6" xfId="308" xr:uid="{00000000-0005-0000-0000-00000A010000}"/>
    <cellStyle name="Ergebnis 2 2 4" xfId="339" xr:uid="{00000000-0005-0000-0000-00000B010000}"/>
    <cellStyle name="Ergebnis 2 2 5" xfId="347" xr:uid="{00000000-0005-0000-0000-00000C010000}"/>
    <cellStyle name="Ergebnis 2 2 6" xfId="416" xr:uid="{00000000-0005-0000-0000-00000D010000}"/>
    <cellStyle name="Ergebnis 2 2 7" xfId="463" xr:uid="{00000000-0005-0000-0000-00000E010000}"/>
    <cellStyle name="Ergebnis 2 2 8" xfId="466" xr:uid="{00000000-0005-0000-0000-00000F010000}"/>
    <cellStyle name="Ergebnis 2 2 9" xfId="426" xr:uid="{00000000-0005-0000-0000-000010010000}"/>
    <cellStyle name="Ergebnis 2 3" xfId="119" xr:uid="{00000000-0005-0000-0000-000011010000}"/>
    <cellStyle name="Ergebnis 2 3 2" xfId="174" xr:uid="{00000000-0005-0000-0000-000012010000}"/>
    <cellStyle name="Ergebnis 2 3 3" xfId="222" xr:uid="{00000000-0005-0000-0000-000013010000}"/>
    <cellStyle name="Ergebnis 2 3 4" xfId="196" xr:uid="{00000000-0005-0000-0000-000014010000}"/>
    <cellStyle name="Ergebnis 2 3 5" xfId="268" xr:uid="{00000000-0005-0000-0000-000015010000}"/>
    <cellStyle name="Ergebnis 2 3 6" xfId="296" xr:uid="{00000000-0005-0000-0000-000016010000}"/>
    <cellStyle name="Ergebnis 2 3 7" xfId="150" xr:uid="{00000000-0005-0000-0000-000017010000}"/>
    <cellStyle name="Ergebnis 2 4" xfId="127" xr:uid="{00000000-0005-0000-0000-000018010000}"/>
    <cellStyle name="Ergebnis 2 4 2" xfId="168" xr:uid="{00000000-0005-0000-0000-000019010000}"/>
    <cellStyle name="Ergebnis 2 4 3" xfId="203" xr:uid="{00000000-0005-0000-0000-00001A010000}"/>
    <cellStyle name="Ergebnis 2 4 4" xfId="193" xr:uid="{00000000-0005-0000-0000-00001B010000}"/>
    <cellStyle name="Ergebnis 2 4 5" xfId="251" xr:uid="{00000000-0005-0000-0000-00001C010000}"/>
    <cellStyle name="Ergebnis 2 4 6" xfId="322" xr:uid="{00000000-0005-0000-0000-00001D010000}"/>
    <cellStyle name="Ergebnis 2 5" xfId="397" xr:uid="{00000000-0005-0000-0000-00001E010000}"/>
    <cellStyle name="Ergebnis 2 6" xfId="437" xr:uid="{00000000-0005-0000-0000-00001F010000}"/>
    <cellStyle name="Ergebnis 2 7" xfId="395" xr:uid="{00000000-0005-0000-0000-000020010000}"/>
    <cellStyle name="Ergebnis 2 8" xfId="383" xr:uid="{00000000-0005-0000-0000-000021010000}"/>
    <cellStyle name="Ergebnis 2 9" xfId="345" xr:uid="{00000000-0005-0000-0000-000022010000}"/>
    <cellStyle name="Ergebnis 3" xfId="50" xr:uid="{00000000-0005-0000-0000-000023010000}"/>
    <cellStyle name="Ergebnis 3 10" xfId="425" xr:uid="{00000000-0005-0000-0000-000024010000}"/>
    <cellStyle name="Ergebnis 3 11" xfId="489" xr:uid="{00000000-0005-0000-0000-000025010000}"/>
    <cellStyle name="Ergebnis 3 2" xfId="91" xr:uid="{00000000-0005-0000-0000-000026010000}"/>
    <cellStyle name="Ergebnis 3 2 10" xfId="402" xr:uid="{00000000-0005-0000-0000-000027010000}"/>
    <cellStyle name="Ergebnis 3 2 2" xfId="125" xr:uid="{00000000-0005-0000-0000-000028010000}"/>
    <cellStyle name="Ergebnis 3 2 2 2" xfId="170" xr:uid="{00000000-0005-0000-0000-000029010000}"/>
    <cellStyle name="Ergebnis 3 2 2 3" xfId="211" xr:uid="{00000000-0005-0000-0000-00002A010000}"/>
    <cellStyle name="Ergebnis 3 2 2 4" xfId="189" xr:uid="{00000000-0005-0000-0000-00002B010000}"/>
    <cellStyle name="Ergebnis 3 2 2 5" xfId="185" xr:uid="{00000000-0005-0000-0000-00002C010000}"/>
    <cellStyle name="Ergebnis 3 2 2 6" xfId="330" xr:uid="{00000000-0005-0000-0000-00002D010000}"/>
    <cellStyle name="Ergebnis 3 2 2 7" xfId="155" xr:uid="{00000000-0005-0000-0000-00002E010000}"/>
    <cellStyle name="Ergebnis 3 2 3" xfId="136" xr:uid="{00000000-0005-0000-0000-00002F010000}"/>
    <cellStyle name="Ergebnis 3 2 3 2" xfId="159" xr:uid="{00000000-0005-0000-0000-000030010000}"/>
    <cellStyle name="Ergebnis 3 2 3 3" xfId="230" xr:uid="{00000000-0005-0000-0000-000031010000}"/>
    <cellStyle name="Ergebnis 3 2 3 4" xfId="202" xr:uid="{00000000-0005-0000-0000-000032010000}"/>
    <cellStyle name="Ergebnis 3 2 3 5" xfId="271" xr:uid="{00000000-0005-0000-0000-000033010000}"/>
    <cellStyle name="Ergebnis 3 2 3 6" xfId="314" xr:uid="{00000000-0005-0000-0000-000034010000}"/>
    <cellStyle name="Ergebnis 3 2 4" xfId="354" xr:uid="{00000000-0005-0000-0000-000035010000}"/>
    <cellStyle name="Ergebnis 3 2 5" xfId="352" xr:uid="{00000000-0005-0000-0000-000036010000}"/>
    <cellStyle name="Ergebnis 3 2 6" xfId="411" xr:uid="{00000000-0005-0000-0000-000037010000}"/>
    <cellStyle name="Ergebnis 3 2 7" xfId="454" xr:uid="{00000000-0005-0000-0000-000038010000}"/>
    <cellStyle name="Ergebnis 3 2 8" xfId="446" xr:uid="{00000000-0005-0000-0000-000039010000}"/>
    <cellStyle name="Ergebnis 3 2 9" xfId="473" xr:uid="{00000000-0005-0000-0000-00003A010000}"/>
    <cellStyle name="Ergebnis 3 3" xfId="105" xr:uid="{00000000-0005-0000-0000-00003B010000}"/>
    <cellStyle name="Ergebnis 3 3 2" xfId="228" xr:uid="{00000000-0005-0000-0000-00003C010000}"/>
    <cellStyle name="Ergebnis 3 3 3" xfId="214" xr:uid="{00000000-0005-0000-0000-00003D010000}"/>
    <cellStyle name="Ergebnis 3 3 4" xfId="290" xr:uid="{00000000-0005-0000-0000-00003E010000}"/>
    <cellStyle name="Ergebnis 3 3 5" xfId="283" xr:uid="{00000000-0005-0000-0000-00003F010000}"/>
    <cellStyle name="Ergebnis 3 3 6" xfId="325" xr:uid="{00000000-0005-0000-0000-000040010000}"/>
    <cellStyle name="Ergebnis 3 3 7" xfId="141" xr:uid="{00000000-0005-0000-0000-000041010000}"/>
    <cellStyle name="Ergebnis 3 4" xfId="114" xr:uid="{00000000-0005-0000-0000-000042010000}"/>
    <cellStyle name="Ergebnis 3 4 2" xfId="179" xr:uid="{00000000-0005-0000-0000-000043010000}"/>
    <cellStyle name="Ergebnis 3 4 3" xfId="220" xr:uid="{00000000-0005-0000-0000-000044010000}"/>
    <cellStyle name="Ergebnis 3 4 4" xfId="253" xr:uid="{00000000-0005-0000-0000-000045010000}"/>
    <cellStyle name="Ergebnis 3 4 5" xfId="301" xr:uid="{00000000-0005-0000-0000-000046010000}"/>
    <cellStyle name="Ergebnis 3 4 6" xfId="294" xr:uid="{00000000-0005-0000-0000-000047010000}"/>
    <cellStyle name="Ergebnis 3 5" xfId="394" xr:uid="{00000000-0005-0000-0000-000048010000}"/>
    <cellStyle name="Ergebnis 3 6" xfId="409" xr:uid="{00000000-0005-0000-0000-000049010000}"/>
    <cellStyle name="Ergebnis 3 7" xfId="385" xr:uid="{00000000-0005-0000-0000-00004A010000}"/>
    <cellStyle name="Ergebnis 3 8" xfId="457" xr:uid="{00000000-0005-0000-0000-00004B010000}"/>
    <cellStyle name="Ergebnis 3 9" xfId="462" xr:uid="{00000000-0005-0000-0000-00004C010000}"/>
    <cellStyle name="Erklärender Text 2" xfId="34" xr:uid="{00000000-0005-0000-0000-00004D010000}"/>
    <cellStyle name="Euro" xfId="232" xr:uid="{00000000-0005-0000-0000-00004E010000}"/>
    <cellStyle name="Gut 2" xfId="35" xr:uid="{00000000-0005-0000-0000-00004F010000}"/>
    <cellStyle name="Hyperlink 2" xfId="62" xr:uid="{00000000-0005-0000-0000-000050010000}"/>
    <cellStyle name="Komma 2" xfId="55" xr:uid="{00000000-0005-0000-0000-000051010000}"/>
    <cellStyle name="Komma 2 2" xfId="65" xr:uid="{00000000-0005-0000-0000-000052010000}"/>
    <cellStyle name="Komma 3" xfId="57" xr:uid="{00000000-0005-0000-0000-000053010000}"/>
    <cellStyle name="Neutral 2" xfId="36" xr:uid="{00000000-0005-0000-0000-000054010000}"/>
    <cellStyle name="Normal" xfId="336" xr:uid="{00000000-0005-0000-0000-000055010000}"/>
    <cellStyle name="Notiz 2" xfId="37" xr:uid="{00000000-0005-0000-0000-000056010000}"/>
    <cellStyle name="Notiz 2 10" xfId="485" xr:uid="{00000000-0005-0000-0000-000057010000}"/>
    <cellStyle name="Notiz 2 11" xfId="486" xr:uid="{00000000-0005-0000-0000-000058010000}"/>
    <cellStyle name="Notiz 2 2" xfId="87" xr:uid="{00000000-0005-0000-0000-000059010000}"/>
    <cellStyle name="Notiz 2 2 10" xfId="444" xr:uid="{00000000-0005-0000-0000-00005A010000}"/>
    <cellStyle name="Notiz 2 2 11" xfId="380" xr:uid="{00000000-0005-0000-0000-00005B010000}"/>
    <cellStyle name="Notiz 2 2 2" xfId="96" xr:uid="{00000000-0005-0000-0000-00005C010000}"/>
    <cellStyle name="Notiz 2 2 2 10" xfId="427" xr:uid="{00000000-0005-0000-0000-00005D010000}"/>
    <cellStyle name="Notiz 2 2 2 2" xfId="120" xr:uid="{00000000-0005-0000-0000-00005E010000}"/>
    <cellStyle name="Notiz 2 2 2 2 2" xfId="151" xr:uid="{00000000-0005-0000-0000-00005F010000}"/>
    <cellStyle name="Notiz 2 2 2 3" xfId="101" xr:uid="{00000000-0005-0000-0000-000060010000}"/>
    <cellStyle name="Notiz 2 2 2 3 2" xfId="259" xr:uid="{00000000-0005-0000-0000-000061010000}"/>
    <cellStyle name="Notiz 2 2 2 3 3" xfId="285" xr:uid="{00000000-0005-0000-0000-000062010000}"/>
    <cellStyle name="Notiz 2 2 2 3 4" xfId="245" xr:uid="{00000000-0005-0000-0000-000063010000}"/>
    <cellStyle name="Notiz 2 2 2 3 5" xfId="307" xr:uid="{00000000-0005-0000-0000-000064010000}"/>
    <cellStyle name="Notiz 2 2 2 3 6" xfId="299" xr:uid="{00000000-0005-0000-0000-000065010000}"/>
    <cellStyle name="Notiz 2 2 2 3 7" xfId="140" xr:uid="{00000000-0005-0000-0000-000066010000}"/>
    <cellStyle name="Notiz 2 2 2 4" xfId="131" xr:uid="{00000000-0005-0000-0000-000067010000}"/>
    <cellStyle name="Notiz 2 2 2 4 2" xfId="164" xr:uid="{00000000-0005-0000-0000-000068010000}"/>
    <cellStyle name="Notiz 2 2 2 4 3" xfId="242" xr:uid="{00000000-0005-0000-0000-000069010000}"/>
    <cellStyle name="Notiz 2 2 2 4 4" xfId="293" xr:uid="{00000000-0005-0000-0000-00006A010000}"/>
    <cellStyle name="Notiz 2 2 2 4 5" xfId="313" xr:uid="{00000000-0005-0000-0000-00006B010000}"/>
    <cellStyle name="Notiz 2 2 2 4 6" xfId="320" xr:uid="{00000000-0005-0000-0000-00006C010000}"/>
    <cellStyle name="Notiz 2 2 2 5" xfId="429" xr:uid="{00000000-0005-0000-0000-00006D010000}"/>
    <cellStyle name="Notiz 2 2 2 6" xfId="450" xr:uid="{00000000-0005-0000-0000-00006E010000}"/>
    <cellStyle name="Notiz 2 2 2 7" xfId="447" xr:uid="{00000000-0005-0000-0000-00006F010000}"/>
    <cellStyle name="Notiz 2 2 2 8" xfId="478" xr:uid="{00000000-0005-0000-0000-000070010000}"/>
    <cellStyle name="Notiz 2 2 2 9" xfId="431" xr:uid="{00000000-0005-0000-0000-000071010000}"/>
    <cellStyle name="Notiz 2 2 3" xfId="378" xr:uid="{00000000-0005-0000-0000-000072010000}"/>
    <cellStyle name="Notiz 2 2 4" xfId="374" xr:uid="{00000000-0005-0000-0000-000073010000}"/>
    <cellStyle name="Notiz 2 2 5" xfId="388" xr:uid="{00000000-0005-0000-0000-000074010000}"/>
    <cellStyle name="Notiz 2 2 6" xfId="433" xr:uid="{00000000-0005-0000-0000-000075010000}"/>
    <cellStyle name="Notiz 2 2 7" xfId="435" xr:uid="{00000000-0005-0000-0000-000076010000}"/>
    <cellStyle name="Notiz 2 2 8" xfId="440" xr:uid="{00000000-0005-0000-0000-000077010000}"/>
    <cellStyle name="Notiz 2 2 9" xfId="369" xr:uid="{00000000-0005-0000-0000-000078010000}"/>
    <cellStyle name="Notiz 2 3" xfId="107" xr:uid="{00000000-0005-0000-0000-000079010000}"/>
    <cellStyle name="Notiz 2 3 2" xfId="241" xr:uid="{00000000-0005-0000-0000-00007A010000}"/>
    <cellStyle name="Notiz 2 3 3" xfId="270" xr:uid="{00000000-0005-0000-0000-00007B010000}"/>
    <cellStyle name="Notiz 2 3 4" xfId="217" xr:uid="{00000000-0005-0000-0000-00007C010000}"/>
    <cellStyle name="Notiz 2 3 5" xfId="188" xr:uid="{00000000-0005-0000-0000-00007D010000}"/>
    <cellStyle name="Notiz 2 3 6" xfId="239" xr:uid="{00000000-0005-0000-0000-00007E010000}"/>
    <cellStyle name="Notiz 2 3 7" xfId="143" xr:uid="{00000000-0005-0000-0000-00007F010000}"/>
    <cellStyle name="Notiz 2 4" xfId="104" xr:uid="{00000000-0005-0000-0000-000080010000}"/>
    <cellStyle name="Notiz 2 4 2" xfId="257" xr:uid="{00000000-0005-0000-0000-000081010000}"/>
    <cellStyle name="Notiz 2 4 3" xfId="284" xr:uid="{00000000-0005-0000-0000-000082010000}"/>
    <cellStyle name="Notiz 2 4 4" xfId="276" xr:uid="{00000000-0005-0000-0000-000083010000}"/>
    <cellStyle name="Notiz 2 4 5" xfId="201" xr:uid="{00000000-0005-0000-0000-000084010000}"/>
    <cellStyle name="Notiz 2 4 6" xfId="264" xr:uid="{00000000-0005-0000-0000-000085010000}"/>
    <cellStyle name="Notiz 2 5" xfId="365" xr:uid="{00000000-0005-0000-0000-000086010000}"/>
    <cellStyle name="Notiz 2 6" xfId="377" xr:uid="{00000000-0005-0000-0000-000087010000}"/>
    <cellStyle name="Notiz 2 7" xfId="412" xr:uid="{00000000-0005-0000-0000-000088010000}"/>
    <cellStyle name="Notiz 2 8" xfId="452" xr:uid="{00000000-0005-0000-0000-000089010000}"/>
    <cellStyle name="Notiz 2 9" xfId="399" xr:uid="{00000000-0005-0000-0000-00008A010000}"/>
    <cellStyle name="Notiz 3" xfId="51" xr:uid="{00000000-0005-0000-0000-00008B010000}"/>
    <cellStyle name="Notiz 3 10" xfId="398" xr:uid="{00000000-0005-0000-0000-00008C010000}"/>
    <cellStyle name="Notiz 3 11" xfId="387" xr:uid="{00000000-0005-0000-0000-00008D010000}"/>
    <cellStyle name="Notiz 3 2" xfId="92" xr:uid="{00000000-0005-0000-0000-00008E010000}"/>
    <cellStyle name="Notiz 3 2 10" xfId="476" xr:uid="{00000000-0005-0000-0000-00008F010000}"/>
    <cellStyle name="Notiz 3 2 11" xfId="488" xr:uid="{00000000-0005-0000-0000-000090010000}"/>
    <cellStyle name="Notiz 3 2 2" xfId="97" xr:uid="{00000000-0005-0000-0000-000091010000}"/>
    <cellStyle name="Notiz 3 2 2 10" xfId="480" xr:uid="{00000000-0005-0000-0000-000092010000}"/>
    <cellStyle name="Notiz 3 2 2 2" xfId="121" xr:uid="{00000000-0005-0000-0000-000093010000}"/>
    <cellStyle name="Notiz 3 2 2 2 2" xfId="152" xr:uid="{00000000-0005-0000-0000-000094010000}"/>
    <cellStyle name="Notiz 3 2 2 3" xfId="100" xr:uid="{00000000-0005-0000-0000-000095010000}"/>
    <cellStyle name="Notiz 3 2 2 3 2" xfId="182" xr:uid="{00000000-0005-0000-0000-000096010000}"/>
    <cellStyle name="Notiz 3 2 2 3 3" xfId="233" xr:uid="{00000000-0005-0000-0000-000097010000}"/>
    <cellStyle name="Notiz 3 2 2 3 4" xfId="258" xr:uid="{00000000-0005-0000-0000-000098010000}"/>
    <cellStyle name="Notiz 3 2 2 3 5" xfId="306" xr:uid="{00000000-0005-0000-0000-000099010000}"/>
    <cellStyle name="Notiz 3 2 2 3 6" xfId="190" xr:uid="{00000000-0005-0000-0000-00009A010000}"/>
    <cellStyle name="Notiz 3 2 2 3 7" xfId="139" xr:uid="{00000000-0005-0000-0000-00009B010000}"/>
    <cellStyle name="Notiz 3 2 2 4" xfId="132" xr:uid="{00000000-0005-0000-0000-00009C010000}"/>
    <cellStyle name="Notiz 3 2 2 4 2" xfId="163" xr:uid="{00000000-0005-0000-0000-00009D010000}"/>
    <cellStyle name="Notiz 3 2 2 4 3" xfId="226" xr:uid="{00000000-0005-0000-0000-00009E010000}"/>
    <cellStyle name="Notiz 3 2 2 4 4" xfId="248" xr:uid="{00000000-0005-0000-0000-00009F010000}"/>
    <cellStyle name="Notiz 3 2 2 4 5" xfId="158" xr:uid="{00000000-0005-0000-0000-0000A0010000}"/>
    <cellStyle name="Notiz 3 2 2 4 6" xfId="332" xr:uid="{00000000-0005-0000-0000-0000A1010000}"/>
    <cellStyle name="Notiz 3 2 2 5" xfId="370" xr:uid="{00000000-0005-0000-0000-0000A2010000}"/>
    <cellStyle name="Notiz 3 2 2 6" xfId="418" xr:uid="{00000000-0005-0000-0000-0000A3010000}"/>
    <cellStyle name="Notiz 3 2 2 7" xfId="442" xr:uid="{00000000-0005-0000-0000-0000A4010000}"/>
    <cellStyle name="Notiz 3 2 2 8" xfId="479" xr:uid="{00000000-0005-0000-0000-0000A5010000}"/>
    <cellStyle name="Notiz 3 2 2 9" xfId="481" xr:uid="{00000000-0005-0000-0000-0000A6010000}"/>
    <cellStyle name="Notiz 3 2 3" xfId="379" xr:uid="{00000000-0005-0000-0000-0000A7010000}"/>
    <cellStyle name="Notiz 3 2 4" xfId="358" xr:uid="{00000000-0005-0000-0000-0000A8010000}"/>
    <cellStyle name="Notiz 3 2 5" xfId="346" xr:uid="{00000000-0005-0000-0000-0000A9010000}"/>
    <cellStyle name="Notiz 3 2 6" xfId="390" xr:uid="{00000000-0005-0000-0000-0000AA010000}"/>
    <cellStyle name="Notiz 3 2 7" xfId="393" xr:uid="{00000000-0005-0000-0000-0000AB010000}"/>
    <cellStyle name="Notiz 3 2 8" xfId="455" xr:uid="{00000000-0005-0000-0000-0000AC010000}"/>
    <cellStyle name="Notiz 3 2 9" xfId="432" xr:uid="{00000000-0005-0000-0000-0000AD010000}"/>
    <cellStyle name="Notiz 3 3" xfId="112" xr:uid="{00000000-0005-0000-0000-0000AE010000}"/>
    <cellStyle name="Notiz 3 3 2" xfId="181" xr:uid="{00000000-0005-0000-0000-0000AF010000}"/>
    <cellStyle name="Notiz 3 3 3" xfId="227" xr:uid="{00000000-0005-0000-0000-0000B0010000}"/>
    <cellStyle name="Notiz 3 3 4" xfId="263" xr:uid="{00000000-0005-0000-0000-0000B1010000}"/>
    <cellStyle name="Notiz 3 3 5" xfId="305" xr:uid="{00000000-0005-0000-0000-0000B2010000}"/>
    <cellStyle name="Notiz 3 3 6" xfId="335" xr:uid="{00000000-0005-0000-0000-0000B3010000}"/>
    <cellStyle name="Notiz 3 3 7" xfId="145" xr:uid="{00000000-0005-0000-0000-0000B4010000}"/>
    <cellStyle name="Notiz 3 4" xfId="115" xr:uid="{00000000-0005-0000-0000-0000B5010000}"/>
    <cellStyle name="Notiz 3 4 2" xfId="178" xr:uid="{00000000-0005-0000-0000-0000B6010000}"/>
    <cellStyle name="Notiz 3 4 3" xfId="187" xr:uid="{00000000-0005-0000-0000-0000B7010000}"/>
    <cellStyle name="Notiz 3 4 4" xfId="244" xr:uid="{00000000-0005-0000-0000-0000B8010000}"/>
    <cellStyle name="Notiz 3 4 5" xfId="186" xr:uid="{00000000-0005-0000-0000-0000B9010000}"/>
    <cellStyle name="Notiz 3 4 6" xfId="327" xr:uid="{00000000-0005-0000-0000-0000BA010000}"/>
    <cellStyle name="Notiz 3 5" xfId="371" xr:uid="{00000000-0005-0000-0000-0000BB010000}"/>
    <cellStyle name="Notiz 3 6" xfId="436" xr:uid="{00000000-0005-0000-0000-0000BC010000}"/>
    <cellStyle name="Notiz 3 7" xfId="434" xr:uid="{00000000-0005-0000-0000-0000BD010000}"/>
    <cellStyle name="Notiz 3 8" xfId="458" xr:uid="{00000000-0005-0000-0000-0000BE010000}"/>
    <cellStyle name="Notiz 3 9" xfId="415" xr:uid="{00000000-0005-0000-0000-0000BF010000}"/>
    <cellStyle name="Prozent 2" xfId="56" xr:uid="{00000000-0005-0000-0000-0000C0010000}"/>
    <cellStyle name="Prozent 2 2" xfId="66" xr:uid="{00000000-0005-0000-0000-0000C1010000}"/>
    <cellStyle name="Prozent 2 3" xfId="71" xr:uid="{00000000-0005-0000-0000-0000C2010000}"/>
    <cellStyle name="Prozent 3" xfId="58" xr:uid="{00000000-0005-0000-0000-0000C3010000}"/>
    <cellStyle name="Prozent 4" xfId="63" xr:uid="{00000000-0005-0000-0000-0000C4010000}"/>
    <cellStyle name="Prozent 5" xfId="68" xr:uid="{00000000-0005-0000-0000-0000C5010000}"/>
    <cellStyle name="Prozent 6" xfId="73" xr:uid="{00000000-0005-0000-0000-0000C6010000}"/>
    <cellStyle name="Prozent 7" xfId="76" xr:uid="{00000000-0005-0000-0000-0000C7010000}"/>
    <cellStyle name="Schlecht 2" xfId="38" xr:uid="{00000000-0005-0000-0000-0000C8010000}"/>
    <cellStyle name="Standard" xfId="0" builtinId="0"/>
    <cellStyle name="Standard 10" xfId="1" xr:uid="{00000000-0005-0000-0000-0000CA010000}"/>
    <cellStyle name="Standard 11" xfId="78" xr:uid="{00000000-0005-0000-0000-0000CB010000}"/>
    <cellStyle name="Standard 11 2" xfId="93" xr:uid="{00000000-0005-0000-0000-0000CC010000}"/>
    <cellStyle name="Standard 12" xfId="98" xr:uid="{00000000-0005-0000-0000-0000CD010000}"/>
    <cellStyle name="Standard 12 2" xfId="338" xr:uid="{00000000-0005-0000-0000-0000CE010000}"/>
    <cellStyle name="Standard 2" xfId="3" xr:uid="{00000000-0005-0000-0000-0000CF010000}"/>
    <cellStyle name="Standard 2 2" xfId="60" xr:uid="{00000000-0005-0000-0000-0000D0010000}"/>
    <cellStyle name="Standard 2 2 2" xfId="67" xr:uid="{00000000-0005-0000-0000-0000D1010000}"/>
    <cellStyle name="Standard 3" xfId="4" xr:uid="{00000000-0005-0000-0000-0000D2010000}"/>
    <cellStyle name="Standard 3 2" xfId="61" xr:uid="{00000000-0005-0000-0000-0000D3010000}"/>
    <cellStyle name="Standard 4" xfId="5" xr:uid="{00000000-0005-0000-0000-0000D4010000}"/>
    <cellStyle name="Standard 4 2" xfId="64" xr:uid="{00000000-0005-0000-0000-0000D5010000}"/>
    <cellStyle name="Standard 4 3" xfId="53" xr:uid="{00000000-0005-0000-0000-0000D6010000}"/>
    <cellStyle name="Standard 5" xfId="2" xr:uid="{00000000-0005-0000-0000-0000D7010000}"/>
    <cellStyle name="Standard 5 2" xfId="59" xr:uid="{00000000-0005-0000-0000-0000D8010000}"/>
    <cellStyle name="Standard 6" xfId="70" xr:uid="{00000000-0005-0000-0000-0000D9010000}"/>
    <cellStyle name="Standard 7" xfId="52" xr:uid="{00000000-0005-0000-0000-0000DA010000}"/>
    <cellStyle name="Standard 8" xfId="72" xr:uid="{00000000-0005-0000-0000-0000DB010000}"/>
    <cellStyle name="Standard 9" xfId="75" xr:uid="{00000000-0005-0000-0000-0000DC010000}"/>
    <cellStyle name="Überschrift 1 2" xfId="40" xr:uid="{00000000-0005-0000-0000-0000DD010000}"/>
    <cellStyle name="Überschrift 2 2" xfId="41" xr:uid="{00000000-0005-0000-0000-0000DE010000}"/>
    <cellStyle name="Überschrift 3 2" xfId="42" xr:uid="{00000000-0005-0000-0000-0000DF010000}"/>
    <cellStyle name="Überschrift 4 2" xfId="43" xr:uid="{00000000-0005-0000-0000-0000E0010000}"/>
    <cellStyle name="Überschrift 5" xfId="39" xr:uid="{00000000-0005-0000-0000-0000E1010000}"/>
    <cellStyle name="Verknüpfte Zelle 2" xfId="44" xr:uid="{00000000-0005-0000-0000-0000E2010000}"/>
    <cellStyle name="Währung" xfId="495" builtinId="4"/>
    <cellStyle name="Währung 2" xfId="54" xr:uid="{00000000-0005-0000-0000-0000E3010000}"/>
    <cellStyle name="Währung 2 2" xfId="80" xr:uid="{00000000-0005-0000-0000-0000E4010000}"/>
    <cellStyle name="Währung 2 2 2" xfId="95" xr:uid="{00000000-0005-0000-0000-0000E5010000}"/>
    <cellStyle name="Währung 3" xfId="69" xr:uid="{00000000-0005-0000-0000-0000E6010000}"/>
    <cellStyle name="Währung 3 2" xfId="81" xr:uid="{00000000-0005-0000-0000-0000E7010000}"/>
    <cellStyle name="Währung 4" xfId="74" xr:uid="{00000000-0005-0000-0000-0000E8010000}"/>
    <cellStyle name="Währung 5" xfId="77" xr:uid="{00000000-0005-0000-0000-0000E9010000}"/>
    <cellStyle name="Währung 6" xfId="79" xr:uid="{00000000-0005-0000-0000-0000EA010000}"/>
    <cellStyle name="Währung 6 2" xfId="94" xr:uid="{00000000-0005-0000-0000-0000EB010000}"/>
    <cellStyle name="Währung 7" xfId="82" xr:uid="{00000000-0005-0000-0000-0000EC010000}"/>
    <cellStyle name="Warnender Text 2" xfId="45" xr:uid="{00000000-0005-0000-0000-0000ED010000}"/>
    <cellStyle name="Zelle überprüfen 2" xfId="46" xr:uid="{00000000-0005-0000-0000-0000EE010000}"/>
  </cellStyles>
  <dxfs count="0"/>
  <tableStyles count="1" defaultTableStyle="TableStyleMedium2" defaultPivotStyle="PivotStyleLight16">
    <tableStyle name="Tabellenformat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topLeftCell="A17" workbookViewId="0">
      <selection activeCell="F40" sqref="F40"/>
    </sheetView>
  </sheetViews>
  <sheetFormatPr baseColWidth="10" defaultRowHeight="15" x14ac:dyDescent="0.25"/>
  <cols>
    <col min="1" max="1" width="14.7109375" customWidth="1"/>
    <col min="2" max="2" width="53.28515625" customWidth="1"/>
    <col min="3" max="3" width="14.28515625" customWidth="1"/>
    <col min="4" max="4" width="15.5703125" customWidth="1"/>
    <col min="5" max="5" width="21.7109375" customWidth="1"/>
    <col min="6" max="6" width="18.28515625" customWidth="1"/>
    <col min="7" max="7" width="44.140625" customWidth="1"/>
    <col min="8" max="8" width="15.7109375" customWidth="1"/>
    <col min="10" max="10" width="19.140625" customWidth="1"/>
  </cols>
  <sheetData>
    <row r="1" spans="1:10" x14ac:dyDescent="0.25">
      <c r="A1" s="103" t="s">
        <v>1181</v>
      </c>
      <c r="B1" s="102" t="s">
        <v>1194</v>
      </c>
    </row>
    <row r="2" spans="1:10" ht="28.5" x14ac:dyDescent="0.45">
      <c r="A2" s="10"/>
    </row>
    <row r="3" spans="1:10" x14ac:dyDescent="0.25">
      <c r="E3" s="110">
        <v>0.34</v>
      </c>
      <c r="F3" s="110"/>
      <c r="G3" s="110"/>
      <c r="H3" s="110"/>
      <c r="I3" s="110"/>
      <c r="J3" s="110">
        <v>0.107</v>
      </c>
    </row>
    <row r="4" spans="1:10" ht="28.5" x14ac:dyDescent="0.45">
      <c r="A4" s="7" t="s">
        <v>32</v>
      </c>
      <c r="F4" s="7" t="s">
        <v>35</v>
      </c>
    </row>
    <row r="5" spans="1:10" s="18" customFormat="1" x14ac:dyDescent="0.25">
      <c r="B5" s="18" t="s">
        <v>33</v>
      </c>
      <c r="C5" s="18" t="s">
        <v>790</v>
      </c>
      <c r="D5" s="18" t="s">
        <v>34</v>
      </c>
      <c r="E5" s="18" t="s">
        <v>1145</v>
      </c>
      <c r="G5" s="18" t="s">
        <v>33</v>
      </c>
      <c r="H5" s="18" t="s">
        <v>790</v>
      </c>
      <c r="I5" s="18" t="s">
        <v>34</v>
      </c>
      <c r="J5" s="18" t="s">
        <v>1145</v>
      </c>
    </row>
    <row r="6" spans="1:10" ht="18.75" x14ac:dyDescent="0.3">
      <c r="A6" s="57" t="s">
        <v>36</v>
      </c>
      <c r="B6" s="20" t="s">
        <v>0</v>
      </c>
      <c r="C6">
        <f>COUNTIF('Los 1 Strom'!C11:C201,Zusammenfassung!B6)</f>
        <v>76</v>
      </c>
      <c r="D6" s="19">
        <f>SUMIF('Los 1 Strom'!$C$11:$C$201, Zusammenfassung!B6,'Los 1 Strom'!$J$11:$J$201)</f>
        <v>2437180.5</v>
      </c>
      <c r="E6" s="110">
        <f>D6*0.34</f>
        <v>828641.37000000011</v>
      </c>
      <c r="F6" s="57" t="s">
        <v>37</v>
      </c>
      <c r="G6" s="20" t="s">
        <v>0</v>
      </c>
      <c r="H6">
        <f>COUNTIF('Los 4 Gas '!C10:C37,Zusammenfassung!G6)</f>
        <v>23</v>
      </c>
      <c r="I6" s="19">
        <f>SUMIF('Los 4 Gas '!C:C,Zusammenfassung!G6,'Los 4 Gas '!J:J)</f>
        <v>4948343</v>
      </c>
      <c r="J6" s="110">
        <f>I6*0.107</f>
        <v>529472.701</v>
      </c>
    </row>
    <row r="7" spans="1:10" ht="18.75" x14ac:dyDescent="0.3">
      <c r="A7" s="5"/>
      <c r="B7" s="20" t="s">
        <v>1121</v>
      </c>
      <c r="C7">
        <f>COUNTIF('Los 1 Strom'!C11:C201,Zusammenfassung!B7)</f>
        <v>101</v>
      </c>
      <c r="D7" s="19">
        <f>SUMIF('Los 1 Strom'!$C$11:$C$201, Zusammenfassung!B7,'Los 1 Strom'!$J$11:$J$201)</f>
        <v>624497</v>
      </c>
      <c r="E7" s="110">
        <f t="shared" ref="E7:E11" si="0">D7*0.34</f>
        <v>212328.98</v>
      </c>
      <c r="F7" s="57"/>
      <c r="G7" s="20" t="s">
        <v>1</v>
      </c>
      <c r="H7">
        <f>COUNTIF('Los 4 Gas '!C10:C37,Zusammenfassung!G7)</f>
        <v>4</v>
      </c>
      <c r="I7" s="19">
        <f>SUMIF('Los 4 Gas '!C:C,Zusammenfassung!G7,'Los 4 Gas '!J:J)</f>
        <v>905117</v>
      </c>
      <c r="J7" s="110">
        <f t="shared" ref="J7:J8" si="1">I7*0.107</f>
        <v>96847.519</v>
      </c>
    </row>
    <row r="8" spans="1:10" ht="18.75" x14ac:dyDescent="0.3">
      <c r="A8" s="5"/>
      <c r="B8" s="20" t="s">
        <v>2</v>
      </c>
      <c r="C8">
        <f>COUNTIF('Los 1 Strom'!C11:C201,Zusammenfassung!B8)</f>
        <v>6</v>
      </c>
      <c r="D8" s="19">
        <f>SUMIF('Los 1 Strom'!$C$11:$C$201, Zusammenfassung!B8,'Los 1 Strom'!$J$11:$J$201)</f>
        <v>31047</v>
      </c>
      <c r="E8" s="110">
        <f t="shared" si="0"/>
        <v>10555.980000000001</v>
      </c>
      <c r="F8" s="57"/>
      <c r="G8" s="20" t="s">
        <v>5</v>
      </c>
      <c r="H8">
        <f>COUNTIF('Los 4 Gas '!C12:C39,Zusammenfassung!G8)</f>
        <v>1</v>
      </c>
      <c r="I8" s="19">
        <f>SUMIF('Los 4 Gas '!C:C,Zusammenfassung!G8,'Los 4 Gas '!J:J)</f>
        <v>115126</v>
      </c>
      <c r="J8" s="110">
        <f t="shared" si="1"/>
        <v>12318.482</v>
      </c>
    </row>
    <row r="9" spans="1:10" ht="18.75" x14ac:dyDescent="0.3">
      <c r="A9" s="5"/>
      <c r="B9" s="20" t="s">
        <v>3</v>
      </c>
      <c r="C9">
        <f>COUNTIF('Los 1 Strom'!C11:C201,Zusammenfassung!B9)</f>
        <v>2</v>
      </c>
      <c r="D9" s="19">
        <f>SUMIF('Los 1 Strom'!$C$11:$C$201, Zusammenfassung!B9,'Los 1 Strom'!$J$11:$J$201)</f>
        <v>130</v>
      </c>
      <c r="E9" s="110">
        <f t="shared" si="0"/>
        <v>44.2</v>
      </c>
      <c r="F9" s="57"/>
      <c r="I9" s="19"/>
      <c r="J9" s="110"/>
    </row>
    <row r="10" spans="1:10" ht="18.75" x14ac:dyDescent="0.3">
      <c r="A10" s="5"/>
      <c r="B10" s="20" t="s">
        <v>197</v>
      </c>
      <c r="C10">
        <f>COUNTIF('Los 1 Strom'!C11:C201,Zusammenfassung!B10)</f>
        <v>5</v>
      </c>
      <c r="D10" s="19">
        <f>SUMIF('Los 1 Strom'!$C$11:$C$201, Zusammenfassung!B10,'Los 1 Strom'!$J$11:$J$201)</f>
        <v>2445</v>
      </c>
      <c r="E10" s="110">
        <f t="shared" si="0"/>
        <v>831.30000000000007</v>
      </c>
      <c r="F10" s="57"/>
      <c r="J10" s="110"/>
    </row>
    <row r="11" spans="1:10" ht="18.75" x14ac:dyDescent="0.3">
      <c r="A11" s="5"/>
      <c r="B11" s="20" t="s">
        <v>5</v>
      </c>
      <c r="C11">
        <f>COUNTIF('Los 1 Strom'!C11:C201,Zusammenfassung!B11)</f>
        <v>1</v>
      </c>
      <c r="D11" s="19">
        <f>SUMIF('Los 1 Strom'!$C$11:$C$201, Zusammenfassung!B11,'Los 1 Strom'!$J$11:$J$201)</f>
        <v>34246</v>
      </c>
      <c r="E11" s="110">
        <f t="shared" si="0"/>
        <v>11643.640000000001</v>
      </c>
      <c r="F11" s="57"/>
      <c r="J11" s="110"/>
    </row>
    <row r="12" spans="1:10" ht="18.75" x14ac:dyDescent="0.3">
      <c r="A12" s="5"/>
      <c r="B12" s="17" t="s">
        <v>38</v>
      </c>
      <c r="C12" s="18">
        <f>SUM(C6:C11)</f>
        <v>191</v>
      </c>
      <c r="D12" s="56">
        <f>SUM(D6:D11)</f>
        <v>3129545.5</v>
      </c>
      <c r="E12" s="111">
        <f>SUM(E6:E11)</f>
        <v>1064045.47</v>
      </c>
      <c r="F12" s="57"/>
      <c r="G12" s="17" t="s">
        <v>38</v>
      </c>
      <c r="H12" s="18">
        <f>SUM(H6:H8)</f>
        <v>28</v>
      </c>
      <c r="I12" s="56">
        <f>SUM(I6:I8)</f>
        <v>5968586</v>
      </c>
      <c r="J12" s="111">
        <f>SUM(J6:J8)</f>
        <v>638638.70199999993</v>
      </c>
    </row>
    <row r="13" spans="1:10" ht="18.75" x14ac:dyDescent="0.3">
      <c r="A13" s="5"/>
      <c r="E13" s="19"/>
      <c r="F13" s="57"/>
      <c r="J13" s="19"/>
    </row>
    <row r="14" spans="1:10" ht="18.75" x14ac:dyDescent="0.3">
      <c r="A14" s="5"/>
      <c r="F14" s="57"/>
    </row>
    <row r="15" spans="1:10" ht="18.75" x14ac:dyDescent="0.3">
      <c r="A15" s="5"/>
      <c r="F15" s="57"/>
    </row>
    <row r="16" spans="1:10" ht="18.75" x14ac:dyDescent="0.3">
      <c r="A16" s="5"/>
      <c r="F16" s="57"/>
    </row>
    <row r="17" spans="1:10" ht="18.75" x14ac:dyDescent="0.3">
      <c r="A17" s="57" t="s">
        <v>39</v>
      </c>
      <c r="B17" s="20" t="s">
        <v>40</v>
      </c>
      <c r="C17">
        <f>COUNTIF('Los 2 Strom '!C6:C14,Zusammenfassung!B17)</f>
        <v>9</v>
      </c>
      <c r="D17" s="19">
        <f>SUMIF('Los 2 Strom '!C6:C14,Zusammenfassung!B17,'Los 2 Strom '!J6:J14)</f>
        <v>1744568</v>
      </c>
      <c r="E17" s="110">
        <f>D17*0.34</f>
        <v>593153.12</v>
      </c>
      <c r="F17" s="57" t="s">
        <v>41</v>
      </c>
      <c r="G17" s="20" t="s">
        <v>40</v>
      </c>
      <c r="H17">
        <f>COUNTIF('Los 5 Gas '!C:C,Zusammenfassung!G17)</f>
        <v>2</v>
      </c>
      <c r="I17" s="19">
        <f>SUMIF('Los 5 Gas '!C:C,Zusammenfassung!G17,'Los 5 Gas '!J:J)</f>
        <v>5903390</v>
      </c>
      <c r="J17" s="110">
        <f>I17*0.107</f>
        <v>631662.73</v>
      </c>
    </row>
    <row r="18" spans="1:10" ht="18.75" x14ac:dyDescent="0.3">
      <c r="A18" s="5"/>
      <c r="B18" s="17" t="s">
        <v>38</v>
      </c>
      <c r="D18" s="56">
        <f>D17</f>
        <v>1744568</v>
      </c>
      <c r="F18" s="57"/>
      <c r="G18" s="17" t="s">
        <v>38</v>
      </c>
      <c r="H18" s="18">
        <f>H17</f>
        <v>2</v>
      </c>
      <c r="I18" s="56">
        <f>I17</f>
        <v>5903390</v>
      </c>
      <c r="J18" s="111">
        <f>J17</f>
        <v>631662.73</v>
      </c>
    </row>
    <row r="19" spans="1:10" ht="18.75" x14ac:dyDescent="0.3">
      <c r="A19" s="5"/>
      <c r="F19" s="57"/>
    </row>
    <row r="20" spans="1:10" ht="18.75" x14ac:dyDescent="0.3">
      <c r="A20" s="5"/>
      <c r="F20" s="57"/>
    </row>
    <row r="21" spans="1:10" ht="18.75" x14ac:dyDescent="0.3">
      <c r="A21" s="5"/>
      <c r="F21" s="57"/>
    </row>
    <row r="22" spans="1:10" ht="18.75" x14ac:dyDescent="0.3">
      <c r="A22" s="5"/>
      <c r="F22" s="57"/>
    </row>
    <row r="23" spans="1:10" ht="18.75" x14ac:dyDescent="0.3">
      <c r="A23" s="57" t="s">
        <v>42</v>
      </c>
      <c r="B23" s="20" t="s">
        <v>43</v>
      </c>
      <c r="C23">
        <f>COUNTIF('Los 3 Strom '!D:D,Zusammenfassung!B23)</f>
        <v>4</v>
      </c>
      <c r="D23" s="19">
        <f>SUMIF('Los 3 Strom '!D:D,Zusammenfassung!B23,'Los 3 Strom '!K:K)</f>
        <v>359470</v>
      </c>
      <c r="E23" s="110">
        <f t="shared" ref="E23:E28" si="2">D23*0.34</f>
        <v>122219.8</v>
      </c>
      <c r="F23" s="57" t="s">
        <v>44</v>
      </c>
      <c r="G23" s="20" t="s">
        <v>43</v>
      </c>
      <c r="H23">
        <f>COUNTIF('Los 6 Gas '!C:C,Zusammenfassung!G23)</f>
        <v>3</v>
      </c>
      <c r="I23" s="19">
        <f>SUMIF('Los 6 Gas '!C:C,Zusammenfassung!G23,'Los 6 Gas '!J:J)</f>
        <v>1156861</v>
      </c>
      <c r="J23" s="110">
        <f t="shared" ref="J23:J27" si="3">I23*0.107</f>
        <v>123784.12699999999</v>
      </c>
    </row>
    <row r="24" spans="1:10" ht="18.75" x14ac:dyDescent="0.3">
      <c r="A24" s="5"/>
      <c r="B24" s="20" t="s">
        <v>45</v>
      </c>
      <c r="C24">
        <f>COUNTIF('Los 3 Strom '!D:D,Zusammenfassung!B24)</f>
        <v>31</v>
      </c>
      <c r="D24" s="19">
        <f>SUMIF('Los 3 Strom '!D:D,Zusammenfassung!B24,'Los 3 Strom '!K:K)</f>
        <v>916288</v>
      </c>
      <c r="E24" s="110">
        <f t="shared" si="2"/>
        <v>311537.92000000004</v>
      </c>
      <c r="F24" s="5"/>
      <c r="G24" s="20" t="s">
        <v>46</v>
      </c>
      <c r="H24">
        <f>COUNTIF('Los 6 Gas '!C:C,Zusammenfassung!G24)</f>
        <v>1</v>
      </c>
      <c r="I24" s="19">
        <f>SUMIF('Los 6 Gas '!C:C,Zusammenfassung!G24,'Los 6 Gas '!J:J)</f>
        <v>106755</v>
      </c>
      <c r="J24" s="110">
        <f t="shared" si="3"/>
        <v>11422.785</v>
      </c>
    </row>
    <row r="25" spans="1:10" ht="18.75" x14ac:dyDescent="0.3">
      <c r="B25" s="20" t="s">
        <v>788</v>
      </c>
      <c r="C25">
        <f>COUNTIF('Los 3 Strom '!D:D,Zusammenfassung!B25)</f>
        <v>1</v>
      </c>
      <c r="D25" s="19">
        <f>SUMIF('Los 3 Strom '!D:D,Zusammenfassung!B25,'Los 3 Strom '!K:K)</f>
        <v>74100</v>
      </c>
      <c r="E25" s="110">
        <f t="shared" si="2"/>
        <v>25194</v>
      </c>
      <c r="F25" s="5"/>
      <c r="G25" s="20" t="s">
        <v>47</v>
      </c>
      <c r="H25">
        <f>COUNTIF('Los 6 Gas '!C:C,Zusammenfassung!G25)</f>
        <v>1</v>
      </c>
      <c r="I25" s="19">
        <f>SUMIF('Los 6 Gas '!C:C,Zusammenfassung!G25,'Los 6 Gas '!J:J)</f>
        <v>95456</v>
      </c>
      <c r="J25" s="110">
        <f t="shared" si="3"/>
        <v>10213.791999999999</v>
      </c>
    </row>
    <row r="26" spans="1:10" x14ac:dyDescent="0.25">
      <c r="B26" s="20" t="s">
        <v>47</v>
      </c>
      <c r="C26">
        <f>COUNTIF('Los 3 Strom '!D:D,Zusammenfassung!B26)</f>
        <v>2</v>
      </c>
      <c r="D26" s="19">
        <f>SUMIF('Los 3 Strom '!D:D,Zusammenfassung!B26,'Los 3 Strom '!K:K)</f>
        <v>196063</v>
      </c>
      <c r="E26" s="110">
        <f t="shared" si="2"/>
        <v>66661.42</v>
      </c>
      <c r="G26" s="20" t="s">
        <v>48</v>
      </c>
      <c r="H26">
        <f>COUNTIF('Los 6 Gas '!C:C,Zusammenfassung!G26)</f>
        <v>16</v>
      </c>
      <c r="I26" s="19">
        <f>SUMIF('Los 6 Gas '!C:C,Zusammenfassung!G26,'Los 6 Gas '!J:J)</f>
        <v>1032458</v>
      </c>
      <c r="J26" s="110">
        <f t="shared" si="3"/>
        <v>110473.00599999999</v>
      </c>
    </row>
    <row r="27" spans="1:10" x14ac:dyDescent="0.25">
      <c r="B27" s="20" t="s">
        <v>48</v>
      </c>
      <c r="C27">
        <f>COUNTIF('Los 3 Strom '!D:D,Zusammenfassung!B27)</f>
        <v>37</v>
      </c>
      <c r="D27" s="19">
        <f>SUMIF('Los 3 Strom '!D:D,Zusammenfassung!B27,'Los 3 Strom '!K:K)</f>
        <v>694450</v>
      </c>
      <c r="E27" s="110">
        <f t="shared" si="2"/>
        <v>236113.00000000003</v>
      </c>
      <c r="G27" s="20" t="s">
        <v>754</v>
      </c>
      <c r="H27">
        <f>COUNTIF('Los 6 Gas '!C:C,Zusammenfassung!G27)</f>
        <v>8</v>
      </c>
      <c r="I27" s="19">
        <f>SUMIF('Los 6 Gas '!C:C,Zusammenfassung!G27,'Los 6 Gas '!J:J)</f>
        <v>729000</v>
      </c>
      <c r="J27" s="110">
        <f t="shared" si="3"/>
        <v>78003</v>
      </c>
    </row>
    <row r="28" spans="1:10" x14ac:dyDescent="0.25">
      <c r="B28" s="20" t="s">
        <v>46</v>
      </c>
      <c r="C28">
        <f>COUNTIF('Los 3 Strom '!D:D,Zusammenfassung!B28)</f>
        <v>1</v>
      </c>
      <c r="D28" s="19">
        <f>SUMIF('Los 3 Strom '!D:D,Zusammenfassung!B28,'Los 3 Strom '!K:K)</f>
        <v>4310</v>
      </c>
      <c r="E28" s="110">
        <f t="shared" si="2"/>
        <v>1465.4</v>
      </c>
      <c r="I28" s="19"/>
    </row>
    <row r="29" spans="1:10" x14ac:dyDescent="0.25">
      <c r="B29" s="17" t="s">
        <v>38</v>
      </c>
      <c r="C29" s="18">
        <f>SUM(C23:C28)</f>
        <v>76</v>
      </c>
      <c r="D29" s="56">
        <f>SUM(D23:D28)</f>
        <v>2244681</v>
      </c>
      <c r="E29" s="111">
        <f>SUM(E23:E28)</f>
        <v>763191.54</v>
      </c>
      <c r="G29" s="17" t="s">
        <v>38</v>
      </c>
      <c r="H29" s="56">
        <f>SUM(H23:H27)</f>
        <v>29</v>
      </c>
      <c r="I29" s="56">
        <f>SUM(I23:I27)</f>
        <v>3120530</v>
      </c>
      <c r="J29" s="56">
        <f>SUM(J23:J27)</f>
        <v>333896.70999999996</v>
      </c>
    </row>
    <row r="34" spans="2:6" x14ac:dyDescent="0.25">
      <c r="D34" s="112" t="s">
        <v>34</v>
      </c>
      <c r="E34" s="112" t="s">
        <v>1195</v>
      </c>
    </row>
    <row r="35" spans="2:6" x14ac:dyDescent="0.25">
      <c r="B35" t="s">
        <v>36</v>
      </c>
      <c r="C35" s="19"/>
      <c r="D35" s="19">
        <f>D12</f>
        <v>3129545.5</v>
      </c>
      <c r="E35" s="110">
        <f>E12</f>
        <v>1064045.47</v>
      </c>
    </row>
    <row r="36" spans="2:6" x14ac:dyDescent="0.25">
      <c r="B36" t="s">
        <v>39</v>
      </c>
      <c r="C36" s="19"/>
      <c r="D36" s="19">
        <f>D18</f>
        <v>1744568</v>
      </c>
      <c r="E36" s="110">
        <f>E17</f>
        <v>593153.12</v>
      </c>
    </row>
    <row r="37" spans="2:6" x14ac:dyDescent="0.25">
      <c r="B37" t="s">
        <v>42</v>
      </c>
      <c r="C37" s="19"/>
      <c r="D37" s="19">
        <f>D29</f>
        <v>2244681</v>
      </c>
      <c r="E37" s="110">
        <f>E29</f>
        <v>763191.54</v>
      </c>
    </row>
    <row r="38" spans="2:6" ht="18.75" x14ac:dyDescent="0.3">
      <c r="B38" t="s">
        <v>38</v>
      </c>
      <c r="C38" s="19"/>
      <c r="D38" s="91">
        <f>SUM(D35:D37)</f>
        <v>7118794.5</v>
      </c>
      <c r="E38" s="113">
        <f>SUM(E35:E37)</f>
        <v>2420390.13</v>
      </c>
      <c r="F38" s="114"/>
    </row>
    <row r="39" spans="2:6" x14ac:dyDescent="0.25">
      <c r="E39" s="110"/>
    </row>
    <row r="40" spans="2:6" x14ac:dyDescent="0.25">
      <c r="B40" t="s">
        <v>37</v>
      </c>
      <c r="C40" s="19"/>
      <c r="D40" s="19">
        <f>I12</f>
        <v>5968586</v>
      </c>
      <c r="E40" s="110">
        <f>J12</f>
        <v>638638.70199999993</v>
      </c>
    </row>
    <row r="41" spans="2:6" x14ac:dyDescent="0.25">
      <c r="B41" t="s">
        <v>41</v>
      </c>
      <c r="C41" s="19"/>
      <c r="D41" s="19">
        <f>I18</f>
        <v>5903390</v>
      </c>
      <c r="E41" s="110">
        <f>J18</f>
        <v>631662.73</v>
      </c>
    </row>
    <row r="42" spans="2:6" x14ac:dyDescent="0.25">
      <c r="B42" t="s">
        <v>44</v>
      </c>
      <c r="C42" s="19"/>
      <c r="D42" s="19">
        <f>I29</f>
        <v>3120530</v>
      </c>
      <c r="E42" s="110">
        <f>J29</f>
        <v>333896.70999999996</v>
      </c>
    </row>
    <row r="43" spans="2:6" ht="18.75" x14ac:dyDescent="0.3">
      <c r="B43" t="s">
        <v>38</v>
      </c>
      <c r="C43" s="19"/>
      <c r="D43" s="91">
        <f>SUM(D40:D42)</f>
        <v>14992506</v>
      </c>
      <c r="E43" s="113">
        <f>SUM(E40:E42)</f>
        <v>1604198.142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51"/>
  <sheetViews>
    <sheetView workbookViewId="0">
      <selection activeCell="F45" sqref="F45"/>
    </sheetView>
  </sheetViews>
  <sheetFormatPr baseColWidth="10" defaultRowHeight="15" x14ac:dyDescent="0.25"/>
  <cols>
    <col min="1" max="1" width="53.28515625" customWidth="1"/>
    <col min="2" max="2" width="35.7109375" customWidth="1"/>
    <col min="3" max="3" width="52.28515625" customWidth="1"/>
    <col min="4" max="4" width="44.85546875" customWidth="1"/>
    <col min="5" max="5" width="37.5703125" customWidth="1"/>
    <col min="6" max="6" width="44.28515625" customWidth="1"/>
  </cols>
  <sheetData>
    <row r="4" spans="1:6" ht="21" x14ac:dyDescent="0.35">
      <c r="A4" s="92" t="s">
        <v>36</v>
      </c>
      <c r="B4" s="92" t="s">
        <v>39</v>
      </c>
      <c r="C4" s="92" t="s">
        <v>42</v>
      </c>
      <c r="D4" s="92" t="s">
        <v>1146</v>
      </c>
      <c r="E4" s="92" t="s">
        <v>41</v>
      </c>
      <c r="F4" s="92" t="s">
        <v>1147</v>
      </c>
    </row>
    <row r="6" spans="1:6" x14ac:dyDescent="0.25">
      <c r="A6" s="18" t="s">
        <v>0</v>
      </c>
      <c r="B6" s="18" t="s">
        <v>40</v>
      </c>
      <c r="C6" s="18" t="s">
        <v>43</v>
      </c>
      <c r="D6" s="18" t="s">
        <v>0</v>
      </c>
      <c r="E6" s="18" t="s">
        <v>40</v>
      </c>
      <c r="F6" s="18" t="s">
        <v>43</v>
      </c>
    </row>
    <row r="7" spans="1:6" x14ac:dyDescent="0.25">
      <c r="A7" s="18" t="s">
        <v>1</v>
      </c>
      <c r="C7" s="18" t="s">
        <v>45</v>
      </c>
      <c r="D7" s="18" t="s">
        <v>1</v>
      </c>
      <c r="F7" s="18" t="s">
        <v>46</v>
      </c>
    </row>
    <row r="8" spans="1:6" x14ac:dyDescent="0.25">
      <c r="A8" s="18" t="s">
        <v>2</v>
      </c>
      <c r="C8" s="18" t="s">
        <v>46</v>
      </c>
      <c r="D8" s="18" t="s">
        <v>5</v>
      </c>
      <c r="F8" s="18" t="s">
        <v>47</v>
      </c>
    </row>
    <row r="9" spans="1:6" x14ac:dyDescent="0.25">
      <c r="A9" s="18" t="s">
        <v>3</v>
      </c>
      <c r="C9" s="18" t="s">
        <v>47</v>
      </c>
      <c r="F9" s="18" t="s">
        <v>48</v>
      </c>
    </row>
    <row r="10" spans="1:6" x14ac:dyDescent="0.25">
      <c r="A10" s="18" t="s">
        <v>4</v>
      </c>
      <c r="C10" s="18" t="s">
        <v>48</v>
      </c>
      <c r="F10" s="18" t="s">
        <v>49</v>
      </c>
    </row>
    <row r="11" spans="1:6" x14ac:dyDescent="0.25">
      <c r="A11" s="18" t="s">
        <v>5</v>
      </c>
      <c r="C11" s="18" t="s">
        <v>788</v>
      </c>
    </row>
    <row r="14" spans="1:6" x14ac:dyDescent="0.25">
      <c r="A14" t="s">
        <v>1148</v>
      </c>
      <c r="B14" s="18" t="s">
        <v>40</v>
      </c>
      <c r="C14" s="18" t="s">
        <v>43</v>
      </c>
      <c r="D14" t="s">
        <v>1148</v>
      </c>
      <c r="E14" s="18" t="s">
        <v>40</v>
      </c>
      <c r="F14" s="18" t="s">
        <v>43</v>
      </c>
    </row>
    <row r="15" spans="1:6" x14ac:dyDescent="0.25">
      <c r="A15" s="18" t="s">
        <v>1149</v>
      </c>
      <c r="B15" t="s">
        <v>383</v>
      </c>
      <c r="C15" t="s">
        <v>1150</v>
      </c>
      <c r="D15" s="18" t="s">
        <v>1149</v>
      </c>
      <c r="E15" t="s">
        <v>383</v>
      </c>
      <c r="F15" t="s">
        <v>1150</v>
      </c>
    </row>
    <row r="16" spans="1:6" x14ac:dyDescent="0.25">
      <c r="A16" t="s">
        <v>147</v>
      </c>
      <c r="B16" t="s">
        <v>1151</v>
      </c>
      <c r="C16" t="s">
        <v>1152</v>
      </c>
      <c r="D16" t="s">
        <v>147</v>
      </c>
      <c r="E16" t="s">
        <v>1151</v>
      </c>
      <c r="F16" t="s">
        <v>1152</v>
      </c>
    </row>
    <row r="17" spans="1:6" ht="30" x14ac:dyDescent="0.25">
      <c r="A17" t="s">
        <v>1153</v>
      </c>
      <c r="B17" s="108" t="s">
        <v>1191</v>
      </c>
      <c r="C17" s="108" t="s">
        <v>1193</v>
      </c>
      <c r="D17" t="s">
        <v>1153</v>
      </c>
      <c r="E17" s="108" t="s">
        <v>1191</v>
      </c>
      <c r="F17" s="108" t="s">
        <v>1193</v>
      </c>
    </row>
    <row r="18" spans="1:6" x14ac:dyDescent="0.25">
      <c r="A18" s="108" t="s">
        <v>1184</v>
      </c>
      <c r="D18" s="108" t="s">
        <v>1184</v>
      </c>
    </row>
    <row r="19" spans="1:6" x14ac:dyDescent="0.25">
      <c r="A19" s="107"/>
      <c r="C19" s="18" t="s">
        <v>45</v>
      </c>
      <c r="F19" s="18" t="s">
        <v>46</v>
      </c>
    </row>
    <row r="20" spans="1:6" x14ac:dyDescent="0.25">
      <c r="C20" t="s">
        <v>1154</v>
      </c>
      <c r="D20" t="s">
        <v>1148</v>
      </c>
      <c r="F20" t="s">
        <v>428</v>
      </c>
    </row>
    <row r="21" spans="1:6" x14ac:dyDescent="0.25">
      <c r="A21" t="s">
        <v>1148</v>
      </c>
      <c r="C21" t="s">
        <v>1155</v>
      </c>
      <c r="D21" s="18" t="s">
        <v>1</v>
      </c>
      <c r="F21" t="s">
        <v>1156</v>
      </c>
    </row>
    <row r="22" spans="1:6" ht="30" x14ac:dyDescent="0.25">
      <c r="A22" s="18" t="s">
        <v>1</v>
      </c>
      <c r="C22" s="108" t="s">
        <v>1185</v>
      </c>
      <c r="D22" t="s">
        <v>147</v>
      </c>
      <c r="F22" s="108" t="s">
        <v>1186</v>
      </c>
    </row>
    <row r="23" spans="1:6" x14ac:dyDescent="0.25">
      <c r="A23" t="s">
        <v>147</v>
      </c>
      <c r="D23" t="s">
        <v>1153</v>
      </c>
    </row>
    <row r="24" spans="1:6" x14ac:dyDescent="0.25">
      <c r="A24" t="s">
        <v>1153</v>
      </c>
      <c r="C24" s="18" t="s">
        <v>788</v>
      </c>
      <c r="D24" s="108" t="s">
        <v>1184</v>
      </c>
      <c r="F24" s="18" t="s">
        <v>47</v>
      </c>
    </row>
    <row r="25" spans="1:6" x14ac:dyDescent="0.25">
      <c r="A25" s="108" t="s">
        <v>1184</v>
      </c>
      <c r="C25" t="s">
        <v>428</v>
      </c>
      <c r="F25" t="s">
        <v>443</v>
      </c>
    </row>
    <row r="26" spans="1:6" x14ac:dyDescent="0.25">
      <c r="A26" s="107"/>
      <c r="C26" t="s">
        <v>1156</v>
      </c>
      <c r="F26" t="s">
        <v>1159</v>
      </c>
    </row>
    <row r="27" spans="1:6" ht="30" x14ac:dyDescent="0.25">
      <c r="C27" s="108" t="s">
        <v>1187</v>
      </c>
      <c r="D27" t="s">
        <v>1148</v>
      </c>
      <c r="F27" s="108" t="s">
        <v>1190</v>
      </c>
    </row>
    <row r="28" spans="1:6" x14ac:dyDescent="0.25">
      <c r="A28" t="s">
        <v>1148</v>
      </c>
      <c r="D28" s="18" t="s">
        <v>2</v>
      </c>
    </row>
    <row r="29" spans="1:6" x14ac:dyDescent="0.25">
      <c r="A29" s="18" t="s">
        <v>2</v>
      </c>
      <c r="C29" s="18" t="s">
        <v>47</v>
      </c>
      <c r="D29" t="s">
        <v>147</v>
      </c>
      <c r="F29" s="18" t="s">
        <v>48</v>
      </c>
    </row>
    <row r="30" spans="1:6" x14ac:dyDescent="0.25">
      <c r="A30" t="s">
        <v>147</v>
      </c>
      <c r="C30" t="s">
        <v>443</v>
      </c>
      <c r="D30" t="s">
        <v>1153</v>
      </c>
      <c r="F30" t="s">
        <v>1160</v>
      </c>
    </row>
    <row r="31" spans="1:6" x14ac:dyDescent="0.25">
      <c r="A31" t="s">
        <v>1153</v>
      </c>
      <c r="C31" t="s">
        <v>1159</v>
      </c>
      <c r="D31" s="108" t="s">
        <v>1184</v>
      </c>
      <c r="F31" t="s">
        <v>1161</v>
      </c>
    </row>
    <row r="32" spans="1:6" ht="30" x14ac:dyDescent="0.25">
      <c r="A32" s="108" t="s">
        <v>1184</v>
      </c>
      <c r="C32" s="108" t="s">
        <v>1190</v>
      </c>
      <c r="F32" s="108" t="s">
        <v>1183</v>
      </c>
    </row>
    <row r="33" spans="1:6" x14ac:dyDescent="0.25">
      <c r="C33" s="18" t="s">
        <v>1188</v>
      </c>
      <c r="D33" t="s">
        <v>1148</v>
      </c>
    </row>
    <row r="34" spans="1:6" x14ac:dyDescent="0.25">
      <c r="A34" t="s">
        <v>1148</v>
      </c>
      <c r="C34" t="s">
        <v>789</v>
      </c>
      <c r="D34" t="s">
        <v>1157</v>
      </c>
    </row>
    <row r="35" spans="1:6" x14ac:dyDescent="0.25">
      <c r="A35" t="s">
        <v>1157</v>
      </c>
      <c r="C35" t="s">
        <v>1189</v>
      </c>
      <c r="D35" s="18" t="s">
        <v>1158</v>
      </c>
      <c r="F35" s="18" t="s">
        <v>1163</v>
      </c>
    </row>
    <row r="36" spans="1:6" ht="30" x14ac:dyDescent="0.25">
      <c r="A36" s="18" t="s">
        <v>1158</v>
      </c>
      <c r="C36" s="108" t="s">
        <v>1186</v>
      </c>
      <c r="D36" t="s">
        <v>147</v>
      </c>
      <c r="F36" t="s">
        <v>762</v>
      </c>
    </row>
    <row r="37" spans="1:6" x14ac:dyDescent="0.25">
      <c r="A37" t="s">
        <v>147</v>
      </c>
      <c r="D37" t="s">
        <v>1153</v>
      </c>
      <c r="F37" t="s">
        <v>1164</v>
      </c>
    </row>
    <row r="38" spans="1:6" x14ac:dyDescent="0.25">
      <c r="A38" t="s">
        <v>1153</v>
      </c>
      <c r="C38" s="18" t="s">
        <v>48</v>
      </c>
      <c r="D38" s="108" t="s">
        <v>1184</v>
      </c>
      <c r="F38" s="108" t="s">
        <v>1182</v>
      </c>
    </row>
    <row r="39" spans="1:6" x14ac:dyDescent="0.25">
      <c r="A39" s="108" t="s">
        <v>1184</v>
      </c>
      <c r="C39" t="s">
        <v>1160</v>
      </c>
    </row>
    <row r="40" spans="1:6" x14ac:dyDescent="0.25">
      <c r="C40" t="s">
        <v>1161</v>
      </c>
      <c r="D40" t="s">
        <v>1148</v>
      </c>
    </row>
    <row r="41" spans="1:6" ht="30" x14ac:dyDescent="0.25">
      <c r="A41" t="s">
        <v>1148</v>
      </c>
      <c r="C41" s="108" t="s">
        <v>1183</v>
      </c>
      <c r="D41" s="18" t="s">
        <v>4</v>
      </c>
    </row>
    <row r="42" spans="1:6" x14ac:dyDescent="0.25">
      <c r="A42" t="s">
        <v>4</v>
      </c>
      <c r="D42" t="s">
        <v>1158</v>
      </c>
    </row>
    <row r="43" spans="1:6" x14ac:dyDescent="0.25">
      <c r="A43" s="18" t="s">
        <v>3</v>
      </c>
      <c r="D43" t="s">
        <v>147</v>
      </c>
    </row>
    <row r="44" spans="1:6" x14ac:dyDescent="0.25">
      <c r="A44" t="s">
        <v>147</v>
      </c>
      <c r="D44" t="s">
        <v>1153</v>
      </c>
    </row>
    <row r="45" spans="1:6" x14ac:dyDescent="0.25">
      <c r="A45" t="s">
        <v>1153</v>
      </c>
      <c r="D45" s="108" t="s">
        <v>1184</v>
      </c>
    </row>
    <row r="46" spans="1:6" x14ac:dyDescent="0.25">
      <c r="A46" s="108" t="s">
        <v>1184</v>
      </c>
    </row>
    <row r="47" spans="1:6" x14ac:dyDescent="0.25">
      <c r="D47" s="18" t="s">
        <v>5</v>
      </c>
    </row>
    <row r="48" spans="1:6" x14ac:dyDescent="0.25">
      <c r="A48" s="18" t="s">
        <v>5</v>
      </c>
      <c r="D48" t="s">
        <v>449</v>
      </c>
    </row>
    <row r="49" spans="1:4" x14ac:dyDescent="0.25">
      <c r="A49" t="s">
        <v>449</v>
      </c>
      <c r="D49" t="s">
        <v>1162</v>
      </c>
    </row>
    <row r="50" spans="1:4" ht="30" x14ac:dyDescent="0.25">
      <c r="A50" t="s">
        <v>1162</v>
      </c>
      <c r="D50" s="108" t="s">
        <v>1192</v>
      </c>
    </row>
    <row r="51" spans="1:4" x14ac:dyDescent="0.25">
      <c r="A51" s="108" t="s">
        <v>1192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2"/>
  <sheetViews>
    <sheetView topLeftCell="A163" workbookViewId="0">
      <selection activeCell="C191" sqref="C191"/>
    </sheetView>
  </sheetViews>
  <sheetFormatPr baseColWidth="10" defaultRowHeight="15" x14ac:dyDescent="0.25"/>
  <cols>
    <col min="1" max="1" width="4.140625" customWidth="1"/>
    <col min="2" max="2" width="38.28515625" customWidth="1"/>
    <col min="3" max="3" width="44" customWidth="1"/>
    <col min="4" max="4" width="19" customWidth="1"/>
    <col min="5" max="5" width="53.140625" customWidth="1"/>
    <col min="6" max="6" width="19" style="75" customWidth="1"/>
    <col min="7" max="7" width="37.85546875" customWidth="1"/>
    <col min="8" max="8" width="17.85546875" style="24" customWidth="1"/>
    <col min="9" max="9" width="11.42578125" style="24"/>
    <col min="10" max="10" width="18.85546875" style="24" customWidth="1"/>
  </cols>
  <sheetData>
    <row r="1" spans="1:10" ht="31.5" x14ac:dyDescent="0.5">
      <c r="B1" s="8" t="s">
        <v>408</v>
      </c>
      <c r="C1" s="18" t="s">
        <v>0</v>
      </c>
    </row>
    <row r="2" spans="1:10" ht="17.25" customHeight="1" x14ac:dyDescent="0.5">
      <c r="B2" s="8"/>
      <c r="C2" s="18" t="s">
        <v>1</v>
      </c>
    </row>
    <row r="3" spans="1:10" ht="17.25" customHeight="1" x14ac:dyDescent="0.25">
      <c r="B3" s="55"/>
      <c r="C3" s="18" t="s">
        <v>2</v>
      </c>
    </row>
    <row r="4" spans="1:10" ht="17.25" customHeight="1" x14ac:dyDescent="0.25">
      <c r="B4" s="55"/>
      <c r="C4" s="18" t="s">
        <v>3</v>
      </c>
    </row>
    <row r="5" spans="1:10" ht="17.25" customHeight="1" x14ac:dyDescent="0.25">
      <c r="B5" s="55"/>
      <c r="C5" s="18" t="s">
        <v>4</v>
      </c>
    </row>
    <row r="6" spans="1:10" ht="17.25" customHeight="1" x14ac:dyDescent="0.25">
      <c r="B6" s="55"/>
      <c r="C6" s="18" t="s">
        <v>5</v>
      </c>
    </row>
    <row r="7" spans="1:10" x14ac:dyDescent="0.25">
      <c r="B7" s="55"/>
    </row>
    <row r="8" spans="1:10" x14ac:dyDescent="0.25">
      <c r="B8" s="55"/>
    </row>
    <row r="9" spans="1:10" x14ac:dyDescent="0.25">
      <c r="B9" s="55"/>
    </row>
    <row r="10" spans="1:10" s="35" customFormat="1" ht="38.25" customHeight="1" x14ac:dyDescent="0.25">
      <c r="B10" s="37" t="s">
        <v>50</v>
      </c>
      <c r="C10" s="38" t="s">
        <v>51</v>
      </c>
      <c r="D10" s="38" t="s">
        <v>52</v>
      </c>
      <c r="E10" s="38" t="s">
        <v>53</v>
      </c>
      <c r="F10" s="66" t="s">
        <v>54</v>
      </c>
      <c r="G10" s="38" t="s">
        <v>55</v>
      </c>
      <c r="H10" s="39" t="s">
        <v>56</v>
      </c>
      <c r="I10" s="39" t="s">
        <v>57</v>
      </c>
      <c r="J10" s="40" t="s">
        <v>793</v>
      </c>
    </row>
    <row r="11" spans="1:10" x14ac:dyDescent="0.25">
      <c r="A11">
        <v>1</v>
      </c>
      <c r="B11" s="82" t="s">
        <v>102</v>
      </c>
      <c r="C11" s="82" t="s">
        <v>1121</v>
      </c>
      <c r="D11" s="82" t="s">
        <v>100</v>
      </c>
      <c r="E11" s="82" t="s">
        <v>103</v>
      </c>
      <c r="F11" s="83" t="s">
        <v>284</v>
      </c>
      <c r="G11" s="83" t="s">
        <v>285</v>
      </c>
      <c r="H11" s="84">
        <v>50086112767</v>
      </c>
      <c r="I11" s="85" t="s">
        <v>11</v>
      </c>
      <c r="J11" s="86">
        <v>29008</v>
      </c>
    </row>
    <row r="12" spans="1:10" x14ac:dyDescent="0.25">
      <c r="A12">
        <v>2</v>
      </c>
      <c r="B12" s="82" t="s">
        <v>153</v>
      </c>
      <c r="C12" s="82" t="s">
        <v>1121</v>
      </c>
      <c r="D12" s="82" t="s">
        <v>134</v>
      </c>
      <c r="E12" s="82" t="s">
        <v>154</v>
      </c>
      <c r="F12" s="83" t="s">
        <v>335</v>
      </c>
      <c r="G12" s="83" t="s">
        <v>336</v>
      </c>
      <c r="H12" s="84">
        <v>50107928928</v>
      </c>
      <c r="I12" s="85" t="s">
        <v>27</v>
      </c>
      <c r="J12" s="86">
        <v>29024</v>
      </c>
    </row>
    <row r="13" spans="1:10" x14ac:dyDescent="0.25">
      <c r="A13">
        <v>3</v>
      </c>
      <c r="B13" s="82" t="s">
        <v>155</v>
      </c>
      <c r="C13" s="82" t="s">
        <v>1121</v>
      </c>
      <c r="D13" s="82" t="s">
        <v>134</v>
      </c>
      <c r="E13" s="82" t="s">
        <v>156</v>
      </c>
      <c r="F13" s="83" t="s">
        <v>337</v>
      </c>
      <c r="G13" s="83" t="s">
        <v>338</v>
      </c>
      <c r="H13" s="84">
        <v>50108097087</v>
      </c>
      <c r="I13" s="85" t="s">
        <v>11</v>
      </c>
      <c r="J13" s="86">
        <v>10900</v>
      </c>
    </row>
    <row r="14" spans="1:10" x14ac:dyDescent="0.25">
      <c r="A14">
        <v>4</v>
      </c>
      <c r="B14" s="82" t="s">
        <v>157</v>
      </c>
      <c r="C14" s="82" t="s">
        <v>1121</v>
      </c>
      <c r="D14" s="82" t="s">
        <v>134</v>
      </c>
      <c r="E14" s="82" t="s">
        <v>158</v>
      </c>
      <c r="F14" s="83" t="s">
        <v>339</v>
      </c>
      <c r="G14" s="83" t="s">
        <v>340</v>
      </c>
      <c r="H14" s="87">
        <v>50107445667</v>
      </c>
      <c r="I14" s="85" t="s">
        <v>11</v>
      </c>
      <c r="J14" s="86">
        <v>1634</v>
      </c>
    </row>
    <row r="15" spans="1:10" ht="22.5" customHeight="1" x14ac:dyDescent="0.25">
      <c r="A15">
        <v>5</v>
      </c>
      <c r="B15" s="82" t="s">
        <v>58</v>
      </c>
      <c r="C15" s="82" t="s">
        <v>1121</v>
      </c>
      <c r="D15" s="82" t="s">
        <v>59</v>
      </c>
      <c r="E15" s="82" t="s">
        <v>60</v>
      </c>
      <c r="F15" s="83" t="s">
        <v>213</v>
      </c>
      <c r="G15" s="83" t="s">
        <v>214</v>
      </c>
      <c r="H15" s="84">
        <v>50087410649</v>
      </c>
      <c r="I15" s="85" t="s">
        <v>11</v>
      </c>
      <c r="J15" s="86">
        <v>22785</v>
      </c>
    </row>
    <row r="16" spans="1:10" ht="22.5" customHeight="1" x14ac:dyDescent="0.25">
      <c r="A16">
        <v>6</v>
      </c>
      <c r="B16" s="82" t="s">
        <v>208</v>
      </c>
      <c r="C16" s="82" t="s">
        <v>1121</v>
      </c>
      <c r="D16" s="82" t="s">
        <v>209</v>
      </c>
      <c r="E16" s="82" t="s">
        <v>210</v>
      </c>
      <c r="F16" s="83" t="s">
        <v>378</v>
      </c>
      <c r="G16" s="83" t="s">
        <v>379</v>
      </c>
      <c r="H16" s="84">
        <v>50087329840</v>
      </c>
      <c r="I16" s="85" t="s">
        <v>11</v>
      </c>
      <c r="J16" s="86">
        <v>3904</v>
      </c>
    </row>
    <row r="17" spans="1:10" ht="22.5" customHeight="1" x14ac:dyDescent="0.25">
      <c r="A17">
        <v>7</v>
      </c>
      <c r="B17" s="88" t="s">
        <v>812</v>
      </c>
      <c r="C17" s="82" t="s">
        <v>1121</v>
      </c>
      <c r="D17" s="69" t="s">
        <v>59</v>
      </c>
      <c r="E17" s="69" t="s">
        <v>813</v>
      </c>
      <c r="F17" s="74" t="s">
        <v>876</v>
      </c>
      <c r="G17" s="69" t="s">
        <v>924</v>
      </c>
      <c r="H17" s="71">
        <v>50086531769</v>
      </c>
      <c r="I17" s="71" t="s">
        <v>11</v>
      </c>
      <c r="J17" s="71">
        <v>521</v>
      </c>
    </row>
    <row r="18" spans="1:10" ht="22.5" customHeight="1" x14ac:dyDescent="0.25">
      <c r="A18">
        <v>8</v>
      </c>
      <c r="B18" s="88" t="s">
        <v>812</v>
      </c>
      <c r="C18" s="82" t="s">
        <v>1121</v>
      </c>
      <c r="D18" s="69" t="s">
        <v>59</v>
      </c>
      <c r="E18" s="69" t="s">
        <v>814</v>
      </c>
      <c r="F18" s="74" t="s">
        <v>877</v>
      </c>
      <c r="G18" s="69" t="s">
        <v>925</v>
      </c>
      <c r="H18" s="71">
        <v>50087007024</v>
      </c>
      <c r="I18" s="71" t="s">
        <v>11</v>
      </c>
      <c r="J18" s="73">
        <v>2090</v>
      </c>
    </row>
    <row r="19" spans="1:10" ht="22.5" customHeight="1" x14ac:dyDescent="0.25">
      <c r="A19">
        <v>9</v>
      </c>
      <c r="B19" s="88" t="s">
        <v>812</v>
      </c>
      <c r="C19" s="82" t="s">
        <v>1121</v>
      </c>
      <c r="D19" s="69" t="s">
        <v>7</v>
      </c>
      <c r="E19" s="69" t="s">
        <v>815</v>
      </c>
      <c r="F19" s="74" t="s">
        <v>878</v>
      </c>
      <c r="G19" s="69" t="s">
        <v>926</v>
      </c>
      <c r="H19" s="71">
        <v>50120827058</v>
      </c>
      <c r="I19" s="71" t="s">
        <v>11</v>
      </c>
      <c r="J19" s="73">
        <v>1059</v>
      </c>
    </row>
    <row r="20" spans="1:10" ht="22.5" customHeight="1" x14ac:dyDescent="0.25">
      <c r="A20">
        <v>10</v>
      </c>
      <c r="B20" s="88" t="s">
        <v>812</v>
      </c>
      <c r="C20" s="82" t="s">
        <v>1121</v>
      </c>
      <c r="D20" s="69" t="s">
        <v>816</v>
      </c>
      <c r="E20" s="69" t="s">
        <v>817</v>
      </c>
      <c r="F20" s="74" t="s">
        <v>879</v>
      </c>
      <c r="G20" s="69" t="s">
        <v>927</v>
      </c>
      <c r="H20" s="71">
        <v>51154726919</v>
      </c>
      <c r="I20" s="71" t="s">
        <v>11</v>
      </c>
      <c r="J20" s="73">
        <v>1595</v>
      </c>
    </row>
    <row r="21" spans="1:10" ht="22.5" customHeight="1" x14ac:dyDescent="0.25">
      <c r="A21">
        <v>11</v>
      </c>
      <c r="B21" s="88" t="s">
        <v>812</v>
      </c>
      <c r="C21" s="82" t="s">
        <v>1121</v>
      </c>
      <c r="D21" s="69" t="s">
        <v>167</v>
      </c>
      <c r="E21" s="69" t="s">
        <v>818</v>
      </c>
      <c r="F21" s="74" t="s">
        <v>880</v>
      </c>
      <c r="G21" s="69" t="s">
        <v>928</v>
      </c>
      <c r="H21" s="71">
        <v>50085804505</v>
      </c>
      <c r="I21" s="71" t="s">
        <v>11</v>
      </c>
      <c r="J21" s="73">
        <v>1835</v>
      </c>
    </row>
    <row r="22" spans="1:10" ht="22.5" customHeight="1" x14ac:dyDescent="0.25">
      <c r="A22">
        <v>12</v>
      </c>
      <c r="B22" s="88" t="s">
        <v>812</v>
      </c>
      <c r="C22" s="82" t="s">
        <v>1121</v>
      </c>
      <c r="D22" s="69" t="s">
        <v>107</v>
      </c>
      <c r="E22" s="69" t="s">
        <v>819</v>
      </c>
      <c r="F22" s="74" t="s">
        <v>881</v>
      </c>
      <c r="G22" s="69" t="s">
        <v>929</v>
      </c>
      <c r="H22" s="71">
        <v>50085805389</v>
      </c>
      <c r="I22" s="71" t="s">
        <v>11</v>
      </c>
      <c r="J22" s="71">
        <v>507</v>
      </c>
    </row>
    <row r="23" spans="1:10" ht="22.5" customHeight="1" x14ac:dyDescent="0.25">
      <c r="A23">
        <v>13</v>
      </c>
      <c r="B23" s="88" t="s">
        <v>812</v>
      </c>
      <c r="C23" s="82" t="s">
        <v>1121</v>
      </c>
      <c r="D23" s="69" t="s">
        <v>820</v>
      </c>
      <c r="E23" s="69" t="s">
        <v>821</v>
      </c>
      <c r="F23" s="74" t="s">
        <v>882</v>
      </c>
      <c r="G23" s="69" t="s">
        <v>930</v>
      </c>
      <c r="H23" s="71">
        <v>50086418347</v>
      </c>
      <c r="I23" s="71" t="s">
        <v>11</v>
      </c>
      <c r="J23" s="73">
        <v>2503</v>
      </c>
    </row>
    <row r="24" spans="1:10" ht="21.75" customHeight="1" x14ac:dyDescent="0.25">
      <c r="A24">
        <v>14</v>
      </c>
      <c r="B24" s="89" t="s">
        <v>812</v>
      </c>
      <c r="C24" s="82" t="s">
        <v>1121</v>
      </c>
      <c r="D24" s="69" t="s">
        <v>822</v>
      </c>
      <c r="E24" s="69" t="s">
        <v>823</v>
      </c>
      <c r="F24" s="74" t="s">
        <v>883</v>
      </c>
      <c r="G24" s="69" t="s">
        <v>931</v>
      </c>
      <c r="H24" s="71">
        <v>50086096549</v>
      </c>
      <c r="I24" s="71" t="s">
        <v>11</v>
      </c>
      <c r="J24" s="71">
        <v>328</v>
      </c>
    </row>
    <row r="25" spans="1:10" x14ac:dyDescent="0.25">
      <c r="A25">
        <v>15</v>
      </c>
      <c r="B25" s="78" t="s">
        <v>812</v>
      </c>
      <c r="C25" s="82" t="s">
        <v>1121</v>
      </c>
      <c r="D25" s="13" t="s">
        <v>824</v>
      </c>
      <c r="E25" s="13" t="s">
        <v>825</v>
      </c>
      <c r="F25" s="76" t="s">
        <v>884</v>
      </c>
      <c r="G25" s="13" t="s">
        <v>932</v>
      </c>
      <c r="H25" s="15">
        <v>50121445768</v>
      </c>
      <c r="I25" s="15" t="s">
        <v>11</v>
      </c>
      <c r="J25" s="15">
        <v>442</v>
      </c>
    </row>
    <row r="26" spans="1:10" x14ac:dyDescent="0.25">
      <c r="A26">
        <v>16</v>
      </c>
      <c r="B26" s="78" t="s">
        <v>812</v>
      </c>
      <c r="C26" s="82" t="s">
        <v>1121</v>
      </c>
      <c r="D26" s="13" t="s">
        <v>826</v>
      </c>
      <c r="E26" s="13" t="s">
        <v>827</v>
      </c>
      <c r="F26" s="76" t="s">
        <v>885</v>
      </c>
      <c r="G26" s="13" t="s">
        <v>933</v>
      </c>
      <c r="H26" s="15">
        <v>50085651401</v>
      </c>
      <c r="I26" s="15" t="s">
        <v>11</v>
      </c>
      <c r="J26" s="47">
        <v>1336</v>
      </c>
    </row>
    <row r="27" spans="1:10" x14ac:dyDescent="0.25">
      <c r="A27">
        <v>17</v>
      </c>
      <c r="B27" s="78" t="s">
        <v>812</v>
      </c>
      <c r="C27" s="82" t="s">
        <v>1121</v>
      </c>
      <c r="D27" s="13" t="s">
        <v>123</v>
      </c>
      <c r="E27" s="13" t="s">
        <v>828</v>
      </c>
      <c r="F27" s="76">
        <v>25722554</v>
      </c>
      <c r="G27" s="13" t="s">
        <v>934</v>
      </c>
      <c r="H27" s="15">
        <v>50050167912</v>
      </c>
      <c r="I27" s="15" t="s">
        <v>11</v>
      </c>
      <c r="J27" s="47">
        <v>2841</v>
      </c>
    </row>
    <row r="28" spans="1:10" x14ac:dyDescent="0.25">
      <c r="A28">
        <v>18</v>
      </c>
      <c r="B28" s="78" t="s">
        <v>812</v>
      </c>
      <c r="C28" s="82" t="s">
        <v>1121</v>
      </c>
      <c r="D28" s="13" t="s">
        <v>123</v>
      </c>
      <c r="E28" s="13" t="s">
        <v>829</v>
      </c>
      <c r="F28" s="76">
        <v>24727981</v>
      </c>
      <c r="G28" s="13" t="s">
        <v>935</v>
      </c>
      <c r="H28" s="15">
        <v>50050168415</v>
      </c>
      <c r="I28" s="15" t="s">
        <v>11</v>
      </c>
      <c r="J28" s="47">
        <v>1556</v>
      </c>
    </row>
    <row r="29" spans="1:10" x14ac:dyDescent="0.25">
      <c r="A29">
        <v>19</v>
      </c>
      <c r="B29" s="78" t="s">
        <v>812</v>
      </c>
      <c r="C29" s="82" t="s">
        <v>1121</v>
      </c>
      <c r="D29" s="13" t="s">
        <v>123</v>
      </c>
      <c r="E29" s="13" t="s">
        <v>830</v>
      </c>
      <c r="F29" s="76" t="s">
        <v>886</v>
      </c>
      <c r="G29" s="13"/>
      <c r="H29" s="15">
        <v>50050153383</v>
      </c>
      <c r="I29" s="15" t="s">
        <v>11</v>
      </c>
      <c r="J29" s="15">
        <v>826</v>
      </c>
    </row>
    <row r="30" spans="1:10" x14ac:dyDescent="0.25">
      <c r="A30">
        <v>20</v>
      </c>
      <c r="B30" s="78" t="s">
        <v>812</v>
      </c>
      <c r="C30" s="82" t="s">
        <v>1121</v>
      </c>
      <c r="D30" s="13" t="s">
        <v>442</v>
      </c>
      <c r="E30" s="13" t="s">
        <v>831</v>
      </c>
      <c r="F30" s="76">
        <v>30223943</v>
      </c>
      <c r="G30" s="13" t="s">
        <v>936</v>
      </c>
      <c r="H30" s="15">
        <v>50050166873</v>
      </c>
      <c r="I30" s="15" t="s">
        <v>11</v>
      </c>
      <c r="J30" s="47">
        <v>2329</v>
      </c>
    </row>
    <row r="31" spans="1:10" x14ac:dyDescent="0.25">
      <c r="A31">
        <v>21</v>
      </c>
      <c r="B31" s="78" t="s">
        <v>812</v>
      </c>
      <c r="C31" s="82" t="s">
        <v>1121</v>
      </c>
      <c r="D31" s="13" t="s">
        <v>442</v>
      </c>
      <c r="E31" s="13" t="s">
        <v>832</v>
      </c>
      <c r="F31" s="76" t="s">
        <v>887</v>
      </c>
      <c r="G31" s="13" t="s">
        <v>937</v>
      </c>
      <c r="H31" s="15">
        <v>50050167194</v>
      </c>
      <c r="I31" s="15" t="s">
        <v>11</v>
      </c>
      <c r="J31" s="47">
        <v>2681</v>
      </c>
    </row>
    <row r="32" spans="1:10" x14ac:dyDescent="0.25">
      <c r="A32">
        <v>22</v>
      </c>
      <c r="B32" s="78" t="s">
        <v>812</v>
      </c>
      <c r="C32" s="82" t="s">
        <v>1121</v>
      </c>
      <c r="D32" s="13" t="s">
        <v>134</v>
      </c>
      <c r="E32" s="13" t="s">
        <v>833</v>
      </c>
      <c r="F32" s="76" t="s">
        <v>888</v>
      </c>
      <c r="G32" s="13" t="s">
        <v>938</v>
      </c>
      <c r="H32" s="15">
        <v>50107289023</v>
      </c>
      <c r="I32" s="15" t="s">
        <v>11</v>
      </c>
      <c r="J32" s="47">
        <v>3077</v>
      </c>
    </row>
    <row r="33" spans="1:10" x14ac:dyDescent="0.25">
      <c r="A33">
        <v>23</v>
      </c>
      <c r="B33" s="78" t="s">
        <v>812</v>
      </c>
      <c r="C33" s="82" t="s">
        <v>1121</v>
      </c>
      <c r="D33" s="13" t="s">
        <v>134</v>
      </c>
      <c r="E33" s="13" t="s">
        <v>834</v>
      </c>
      <c r="F33" s="76" t="s">
        <v>889</v>
      </c>
      <c r="G33" s="13" t="s">
        <v>939</v>
      </c>
      <c r="H33" s="15">
        <v>50107419604</v>
      </c>
      <c r="I33" s="15" t="s">
        <v>11</v>
      </c>
      <c r="J33" s="47">
        <v>4621</v>
      </c>
    </row>
    <row r="34" spans="1:10" x14ac:dyDescent="0.25">
      <c r="A34">
        <v>24</v>
      </c>
      <c r="B34" s="78" t="s">
        <v>812</v>
      </c>
      <c r="C34" s="82" t="s">
        <v>1121</v>
      </c>
      <c r="D34" s="13" t="s">
        <v>134</v>
      </c>
      <c r="E34" s="13" t="s">
        <v>835</v>
      </c>
      <c r="F34" s="76" t="s">
        <v>890</v>
      </c>
      <c r="G34" s="13" t="s">
        <v>940</v>
      </c>
      <c r="H34" s="15">
        <v>50107435064</v>
      </c>
      <c r="I34" s="15" t="s">
        <v>11</v>
      </c>
      <c r="J34" s="47">
        <v>7650</v>
      </c>
    </row>
    <row r="35" spans="1:10" x14ac:dyDescent="0.25">
      <c r="A35">
        <v>25</v>
      </c>
      <c r="B35" s="78" t="s">
        <v>812</v>
      </c>
      <c r="C35" s="82" t="s">
        <v>1121</v>
      </c>
      <c r="D35" s="13" t="s">
        <v>134</v>
      </c>
      <c r="E35" s="13" t="s">
        <v>836</v>
      </c>
      <c r="F35" s="76" t="s">
        <v>891</v>
      </c>
      <c r="G35" s="13" t="s">
        <v>941</v>
      </c>
      <c r="H35" s="15">
        <v>50107480308</v>
      </c>
      <c r="I35" s="15" t="s">
        <v>11</v>
      </c>
      <c r="J35" s="47">
        <v>1685</v>
      </c>
    </row>
    <row r="36" spans="1:10" x14ac:dyDescent="0.25">
      <c r="A36">
        <v>26</v>
      </c>
      <c r="B36" s="78" t="s">
        <v>812</v>
      </c>
      <c r="C36" s="82" t="s">
        <v>1121</v>
      </c>
      <c r="D36" s="13" t="s">
        <v>134</v>
      </c>
      <c r="E36" s="13" t="s">
        <v>837</v>
      </c>
      <c r="F36" s="76" t="s">
        <v>892</v>
      </c>
      <c r="G36" s="13" t="s">
        <v>942</v>
      </c>
      <c r="H36" s="15">
        <v>50107563485</v>
      </c>
      <c r="I36" s="15" t="s">
        <v>11</v>
      </c>
      <c r="J36" s="15">
        <v>952</v>
      </c>
    </row>
    <row r="37" spans="1:10" x14ac:dyDescent="0.25">
      <c r="A37">
        <v>27</v>
      </c>
      <c r="B37" s="78" t="s">
        <v>812</v>
      </c>
      <c r="C37" s="82" t="s">
        <v>1121</v>
      </c>
      <c r="D37" s="13" t="s">
        <v>134</v>
      </c>
      <c r="E37" s="13" t="s">
        <v>838</v>
      </c>
      <c r="F37" s="76" t="s">
        <v>893</v>
      </c>
      <c r="G37" s="13" t="s">
        <v>943</v>
      </c>
      <c r="H37" s="15">
        <v>50107750446</v>
      </c>
      <c r="I37" s="15" t="s">
        <v>11</v>
      </c>
      <c r="J37" s="47">
        <v>5577</v>
      </c>
    </row>
    <row r="38" spans="1:10" x14ac:dyDescent="0.25">
      <c r="A38">
        <v>28</v>
      </c>
      <c r="B38" s="78" t="s">
        <v>812</v>
      </c>
      <c r="C38" s="82" t="s">
        <v>1121</v>
      </c>
      <c r="D38" s="13" t="s">
        <v>134</v>
      </c>
      <c r="E38" s="13" t="s">
        <v>839</v>
      </c>
      <c r="F38" s="76" t="s">
        <v>894</v>
      </c>
      <c r="G38" s="13" t="s">
        <v>944</v>
      </c>
      <c r="H38" s="15">
        <v>50107855585</v>
      </c>
      <c r="I38" s="15" t="s">
        <v>11</v>
      </c>
      <c r="J38" s="47">
        <v>1914</v>
      </c>
    </row>
    <row r="39" spans="1:10" x14ac:dyDescent="0.25">
      <c r="A39">
        <v>29</v>
      </c>
      <c r="B39" s="78" t="s">
        <v>812</v>
      </c>
      <c r="C39" s="82" t="s">
        <v>1121</v>
      </c>
      <c r="D39" s="13" t="s">
        <v>134</v>
      </c>
      <c r="E39" s="13" t="s">
        <v>840</v>
      </c>
      <c r="F39" s="76" t="s">
        <v>895</v>
      </c>
      <c r="G39" s="13" t="s">
        <v>945</v>
      </c>
      <c r="H39" s="15">
        <v>50107868629</v>
      </c>
      <c r="I39" s="15" t="s">
        <v>11</v>
      </c>
      <c r="J39" s="15">
        <v>561</v>
      </c>
    </row>
    <row r="40" spans="1:10" x14ac:dyDescent="0.25">
      <c r="A40">
        <v>30</v>
      </c>
      <c r="B40" s="78" t="s">
        <v>812</v>
      </c>
      <c r="C40" s="82" t="s">
        <v>1121</v>
      </c>
      <c r="D40" s="13" t="s">
        <v>134</v>
      </c>
      <c r="E40" s="13" t="s">
        <v>841</v>
      </c>
      <c r="F40" s="76" t="s">
        <v>896</v>
      </c>
      <c r="G40" s="13" t="s">
        <v>946</v>
      </c>
      <c r="H40" s="15">
        <v>50107881861</v>
      </c>
      <c r="I40" s="15" t="s">
        <v>11</v>
      </c>
      <c r="J40" s="47">
        <v>3546</v>
      </c>
    </row>
    <row r="41" spans="1:10" x14ac:dyDescent="0.25">
      <c r="A41">
        <v>31</v>
      </c>
      <c r="B41" s="78" t="s">
        <v>812</v>
      </c>
      <c r="C41" s="82" t="s">
        <v>1121</v>
      </c>
      <c r="D41" s="13" t="s">
        <v>134</v>
      </c>
      <c r="E41" s="13" t="s">
        <v>842</v>
      </c>
      <c r="F41" s="76" t="s">
        <v>897</v>
      </c>
      <c r="G41" s="13" t="s">
        <v>947</v>
      </c>
      <c r="H41" s="15">
        <v>50107906487</v>
      </c>
      <c r="I41" s="15" t="s">
        <v>11</v>
      </c>
      <c r="J41" s="47">
        <v>2231</v>
      </c>
    </row>
    <row r="42" spans="1:10" x14ac:dyDescent="0.25">
      <c r="A42">
        <v>32</v>
      </c>
      <c r="B42" s="78" t="s">
        <v>812</v>
      </c>
      <c r="C42" s="82" t="s">
        <v>1121</v>
      </c>
      <c r="D42" s="13" t="s">
        <v>134</v>
      </c>
      <c r="E42" s="13" t="s">
        <v>843</v>
      </c>
      <c r="F42" s="76" t="s">
        <v>898</v>
      </c>
      <c r="G42" s="13" t="s">
        <v>948</v>
      </c>
      <c r="H42" s="15">
        <v>50108123668</v>
      </c>
      <c r="I42" s="15" t="s">
        <v>11</v>
      </c>
      <c r="J42" s="47">
        <v>2616</v>
      </c>
    </row>
    <row r="43" spans="1:10" x14ac:dyDescent="0.25">
      <c r="A43">
        <v>33</v>
      </c>
      <c r="B43" s="78" t="s">
        <v>812</v>
      </c>
      <c r="C43" s="82" t="s">
        <v>1121</v>
      </c>
      <c r="D43" s="13" t="s">
        <v>134</v>
      </c>
      <c r="E43" s="13" t="s">
        <v>844</v>
      </c>
      <c r="F43" s="76" t="s">
        <v>899</v>
      </c>
      <c r="G43" s="13" t="s">
        <v>949</v>
      </c>
      <c r="H43" s="15">
        <v>50108126448</v>
      </c>
      <c r="I43" s="15" t="s">
        <v>11</v>
      </c>
      <c r="J43" s="47">
        <v>2237</v>
      </c>
    </row>
    <row r="44" spans="1:10" x14ac:dyDescent="0.25">
      <c r="A44">
        <v>34</v>
      </c>
      <c r="B44" s="78" t="s">
        <v>812</v>
      </c>
      <c r="C44" s="82" t="s">
        <v>1121</v>
      </c>
      <c r="D44" s="13" t="s">
        <v>134</v>
      </c>
      <c r="E44" s="13" t="s">
        <v>845</v>
      </c>
      <c r="F44" s="76" t="s">
        <v>900</v>
      </c>
      <c r="G44" s="13" t="s">
        <v>950</v>
      </c>
      <c r="H44" s="15">
        <v>50108130126</v>
      </c>
      <c r="I44" s="15" t="s">
        <v>11</v>
      </c>
      <c r="J44" s="47">
        <v>5420</v>
      </c>
    </row>
    <row r="45" spans="1:10" x14ac:dyDescent="0.25">
      <c r="A45">
        <v>35</v>
      </c>
      <c r="B45" s="78" t="s">
        <v>812</v>
      </c>
      <c r="C45" s="82" t="s">
        <v>1121</v>
      </c>
      <c r="D45" s="13" t="s">
        <v>134</v>
      </c>
      <c r="E45" s="13" t="s">
        <v>846</v>
      </c>
      <c r="F45" s="76" t="s">
        <v>901</v>
      </c>
      <c r="G45" s="13" t="s">
        <v>951</v>
      </c>
      <c r="H45" s="15">
        <v>50108134243</v>
      </c>
      <c r="I45" s="15" t="s">
        <v>11</v>
      </c>
      <c r="J45" s="47">
        <v>2659</v>
      </c>
    </row>
    <row r="46" spans="1:10" x14ac:dyDescent="0.25">
      <c r="A46">
        <v>36</v>
      </c>
      <c r="B46" s="78" t="s">
        <v>812</v>
      </c>
      <c r="C46" s="82" t="s">
        <v>1121</v>
      </c>
      <c r="D46" s="13" t="s">
        <v>134</v>
      </c>
      <c r="E46" s="13" t="s">
        <v>847</v>
      </c>
      <c r="F46" s="76" t="s">
        <v>902</v>
      </c>
      <c r="G46" s="13" t="s">
        <v>952</v>
      </c>
      <c r="H46" s="15">
        <v>50108230322</v>
      </c>
      <c r="I46" s="15" t="s">
        <v>11</v>
      </c>
      <c r="J46" s="47">
        <v>2932</v>
      </c>
    </row>
    <row r="47" spans="1:10" x14ac:dyDescent="0.25">
      <c r="A47">
        <v>37</v>
      </c>
      <c r="B47" s="78" t="s">
        <v>812</v>
      </c>
      <c r="C47" s="82" t="s">
        <v>1121</v>
      </c>
      <c r="D47" s="13" t="s">
        <v>134</v>
      </c>
      <c r="E47" s="13" t="s">
        <v>848</v>
      </c>
      <c r="F47" s="76" t="s">
        <v>903</v>
      </c>
      <c r="G47" s="13" t="s">
        <v>953</v>
      </c>
      <c r="H47" s="15">
        <v>50108235702</v>
      </c>
      <c r="I47" s="15" t="s">
        <v>11</v>
      </c>
      <c r="J47" s="47">
        <v>3311</v>
      </c>
    </row>
    <row r="48" spans="1:10" x14ac:dyDescent="0.25">
      <c r="A48">
        <v>38</v>
      </c>
      <c r="B48" s="78" t="s">
        <v>812</v>
      </c>
      <c r="C48" s="82" t="s">
        <v>1121</v>
      </c>
      <c r="D48" s="13" t="s">
        <v>134</v>
      </c>
      <c r="E48" s="13" t="s">
        <v>849</v>
      </c>
      <c r="F48" s="76" t="s">
        <v>904</v>
      </c>
      <c r="G48" s="13" t="s">
        <v>954</v>
      </c>
      <c r="H48" s="15">
        <v>50108236487</v>
      </c>
      <c r="I48" s="15" t="s">
        <v>11</v>
      </c>
      <c r="J48" s="47">
        <v>2493</v>
      </c>
    </row>
    <row r="49" spans="1:10" ht="20.25" customHeight="1" x14ac:dyDescent="0.25">
      <c r="A49">
        <v>39</v>
      </c>
      <c r="B49" s="78" t="s">
        <v>812</v>
      </c>
      <c r="C49" s="82" t="s">
        <v>1121</v>
      </c>
      <c r="D49" s="13" t="s">
        <v>134</v>
      </c>
      <c r="E49" s="13" t="s">
        <v>850</v>
      </c>
      <c r="F49" s="76" t="s">
        <v>905</v>
      </c>
      <c r="G49" s="13" t="s">
        <v>955</v>
      </c>
      <c r="H49" s="15">
        <v>50108238467</v>
      </c>
      <c r="I49" s="15" t="s">
        <v>11</v>
      </c>
      <c r="J49" s="47">
        <v>4611</v>
      </c>
    </row>
    <row r="50" spans="1:10" ht="20.25" customHeight="1" x14ac:dyDescent="0.25">
      <c r="A50">
        <v>40</v>
      </c>
      <c r="B50" s="78" t="s">
        <v>812</v>
      </c>
      <c r="C50" s="82" t="s">
        <v>1121</v>
      </c>
      <c r="D50" s="13" t="s">
        <v>134</v>
      </c>
      <c r="E50" s="13" t="s">
        <v>851</v>
      </c>
      <c r="F50" s="76" t="s">
        <v>906</v>
      </c>
      <c r="G50" s="13" t="s">
        <v>956</v>
      </c>
      <c r="H50" s="15">
        <v>50108307585</v>
      </c>
      <c r="I50" s="15" t="s">
        <v>11</v>
      </c>
      <c r="J50" s="15">
        <v>868</v>
      </c>
    </row>
    <row r="51" spans="1:10" ht="20.25" customHeight="1" x14ac:dyDescent="0.25">
      <c r="A51">
        <v>41</v>
      </c>
      <c r="B51" s="78" t="s">
        <v>812</v>
      </c>
      <c r="C51" s="82" t="s">
        <v>1121</v>
      </c>
      <c r="D51" s="13" t="s">
        <v>134</v>
      </c>
      <c r="E51" s="13" t="s">
        <v>852</v>
      </c>
      <c r="F51" s="76" t="s">
        <v>907</v>
      </c>
      <c r="G51" s="13" t="s">
        <v>957</v>
      </c>
      <c r="H51" s="15">
        <v>50108477487</v>
      </c>
      <c r="I51" s="15" t="s">
        <v>11</v>
      </c>
      <c r="J51" s="47">
        <v>3340</v>
      </c>
    </row>
    <row r="52" spans="1:10" ht="20.25" customHeight="1" x14ac:dyDescent="0.25">
      <c r="A52">
        <v>42</v>
      </c>
      <c r="B52" s="78" t="s">
        <v>812</v>
      </c>
      <c r="C52" s="82" t="s">
        <v>1121</v>
      </c>
      <c r="D52" s="13" t="s">
        <v>134</v>
      </c>
      <c r="E52" s="13" t="s">
        <v>853</v>
      </c>
      <c r="F52" s="76" t="s">
        <v>908</v>
      </c>
      <c r="G52" s="13" t="s">
        <v>958</v>
      </c>
      <c r="H52" s="15">
        <v>50117606887</v>
      </c>
      <c r="I52" s="15" t="s">
        <v>11</v>
      </c>
      <c r="J52" s="15">
        <v>656</v>
      </c>
    </row>
    <row r="53" spans="1:10" ht="20.25" customHeight="1" x14ac:dyDescent="0.25">
      <c r="A53">
        <v>43</v>
      </c>
      <c r="B53" s="78" t="s">
        <v>812</v>
      </c>
      <c r="C53" s="82" t="s">
        <v>1121</v>
      </c>
      <c r="D53" s="13" t="s">
        <v>134</v>
      </c>
      <c r="E53" s="13" t="s">
        <v>854</v>
      </c>
      <c r="F53" s="76" t="s">
        <v>909</v>
      </c>
      <c r="G53" s="13" t="s">
        <v>959</v>
      </c>
      <c r="H53" s="15">
        <v>50121768178</v>
      </c>
      <c r="I53" s="15" t="s">
        <v>11</v>
      </c>
      <c r="J53" s="15">
        <v>14</v>
      </c>
    </row>
    <row r="54" spans="1:10" ht="20.25" customHeight="1" x14ac:dyDescent="0.25">
      <c r="A54">
        <v>44</v>
      </c>
      <c r="B54" s="78" t="s">
        <v>812</v>
      </c>
      <c r="C54" s="82" t="s">
        <v>1121</v>
      </c>
      <c r="D54" s="13" t="s">
        <v>149</v>
      </c>
      <c r="E54" s="13" t="s">
        <v>855</v>
      </c>
      <c r="F54" s="76" t="s">
        <v>910</v>
      </c>
      <c r="G54" s="13" t="s">
        <v>960</v>
      </c>
      <c r="H54" s="15">
        <v>50107324621</v>
      </c>
      <c r="I54" s="15" t="s">
        <v>11</v>
      </c>
      <c r="J54" s="47">
        <v>2453</v>
      </c>
    </row>
    <row r="55" spans="1:10" x14ac:dyDescent="0.25">
      <c r="A55">
        <v>45</v>
      </c>
      <c r="B55" s="78" t="s">
        <v>812</v>
      </c>
      <c r="C55" s="82" t="s">
        <v>1121</v>
      </c>
      <c r="D55" s="13" t="s">
        <v>149</v>
      </c>
      <c r="E55" s="13" t="s">
        <v>856</v>
      </c>
      <c r="F55" s="76" t="s">
        <v>911</v>
      </c>
      <c r="G55" s="13" t="s">
        <v>961</v>
      </c>
      <c r="H55" s="15">
        <v>50121277335</v>
      </c>
      <c r="I55" s="15" t="s">
        <v>11</v>
      </c>
      <c r="J55" s="15">
        <v>1108</v>
      </c>
    </row>
    <row r="56" spans="1:10" x14ac:dyDescent="0.25">
      <c r="A56">
        <v>46</v>
      </c>
      <c r="B56" s="78" t="s">
        <v>812</v>
      </c>
      <c r="C56" s="82" t="s">
        <v>1121</v>
      </c>
      <c r="D56" s="13" t="s">
        <v>857</v>
      </c>
      <c r="E56" s="13" t="s">
        <v>858</v>
      </c>
      <c r="F56" s="76" t="s">
        <v>912</v>
      </c>
      <c r="G56" s="13" t="s">
        <v>962</v>
      </c>
      <c r="H56" s="15">
        <v>50087563365</v>
      </c>
      <c r="I56" s="15" t="s">
        <v>11</v>
      </c>
      <c r="J56" s="47">
        <v>2620</v>
      </c>
    </row>
    <row r="57" spans="1:10" x14ac:dyDescent="0.25">
      <c r="A57">
        <v>47</v>
      </c>
      <c r="B57" s="78" t="s">
        <v>812</v>
      </c>
      <c r="C57" s="82" t="s">
        <v>1121</v>
      </c>
      <c r="D57" s="13" t="s">
        <v>859</v>
      </c>
      <c r="E57" s="13" t="s">
        <v>860</v>
      </c>
      <c r="F57" s="76" t="s">
        <v>913</v>
      </c>
      <c r="G57" s="13" t="s">
        <v>963</v>
      </c>
      <c r="H57" s="15">
        <v>10158529141</v>
      </c>
      <c r="I57" s="15" t="s">
        <v>11</v>
      </c>
      <c r="J57" s="47">
        <v>2559</v>
      </c>
    </row>
    <row r="58" spans="1:10" ht="21" customHeight="1" x14ac:dyDescent="0.25">
      <c r="A58">
        <v>48</v>
      </c>
      <c r="B58" s="78" t="s">
        <v>812</v>
      </c>
      <c r="C58" s="82" t="s">
        <v>1121</v>
      </c>
      <c r="D58" s="13" t="s">
        <v>859</v>
      </c>
      <c r="E58" s="13" t="s">
        <v>861</v>
      </c>
      <c r="F58" s="76" t="s">
        <v>914</v>
      </c>
      <c r="G58" s="13" t="s">
        <v>964</v>
      </c>
      <c r="H58" s="15">
        <v>10158540808</v>
      </c>
      <c r="I58" s="15" t="s">
        <v>11</v>
      </c>
      <c r="J58" s="15">
        <v>495</v>
      </c>
    </row>
    <row r="59" spans="1:10" ht="21" customHeight="1" x14ac:dyDescent="0.25">
      <c r="A59">
        <v>49</v>
      </c>
      <c r="B59" s="78" t="s">
        <v>812</v>
      </c>
      <c r="C59" s="82" t="s">
        <v>1121</v>
      </c>
      <c r="D59" s="13" t="s">
        <v>859</v>
      </c>
      <c r="E59" s="13" t="s">
        <v>862</v>
      </c>
      <c r="F59" s="76" t="s">
        <v>915</v>
      </c>
      <c r="G59" s="13" t="s">
        <v>965</v>
      </c>
      <c r="H59" s="15">
        <v>10158611310</v>
      </c>
      <c r="I59" s="15" t="s">
        <v>11</v>
      </c>
      <c r="J59" s="47">
        <v>3320</v>
      </c>
    </row>
    <row r="60" spans="1:10" ht="21" customHeight="1" x14ac:dyDescent="0.25">
      <c r="A60">
        <v>50</v>
      </c>
      <c r="B60" s="78" t="s">
        <v>812</v>
      </c>
      <c r="C60" s="82" t="s">
        <v>1121</v>
      </c>
      <c r="D60" s="13" t="s">
        <v>859</v>
      </c>
      <c r="E60" s="13" t="s">
        <v>863</v>
      </c>
      <c r="F60" s="76" t="s">
        <v>916</v>
      </c>
      <c r="G60" s="13" t="s">
        <v>966</v>
      </c>
      <c r="H60" s="15">
        <v>10158614801</v>
      </c>
      <c r="I60" s="15" t="s">
        <v>11</v>
      </c>
      <c r="J60" s="47">
        <v>2419</v>
      </c>
    </row>
    <row r="61" spans="1:10" ht="21" customHeight="1" x14ac:dyDescent="0.25">
      <c r="A61">
        <v>51</v>
      </c>
      <c r="B61" s="78" t="s">
        <v>812</v>
      </c>
      <c r="C61" s="82" t="s">
        <v>1121</v>
      </c>
      <c r="D61" s="13" t="s">
        <v>859</v>
      </c>
      <c r="E61" s="13" t="s">
        <v>864</v>
      </c>
      <c r="F61" s="76">
        <v>90033381</v>
      </c>
      <c r="G61" s="13" t="s">
        <v>967</v>
      </c>
      <c r="H61" s="15">
        <v>10158618209</v>
      </c>
      <c r="I61" s="15" t="s">
        <v>11</v>
      </c>
      <c r="J61" s="15">
        <v>781</v>
      </c>
    </row>
    <row r="62" spans="1:10" ht="21" customHeight="1" x14ac:dyDescent="0.25">
      <c r="A62">
        <v>52</v>
      </c>
      <c r="B62" s="78" t="s">
        <v>812</v>
      </c>
      <c r="C62" s="82" t="s">
        <v>1121</v>
      </c>
      <c r="D62" s="13" t="s">
        <v>859</v>
      </c>
      <c r="E62" s="13" t="s">
        <v>865</v>
      </c>
      <c r="F62" s="76">
        <v>90033380</v>
      </c>
      <c r="G62" s="13" t="s">
        <v>968</v>
      </c>
      <c r="H62" s="15">
        <v>10158618853</v>
      </c>
      <c r="I62" s="15" t="s">
        <v>11</v>
      </c>
      <c r="J62" s="15">
        <v>815</v>
      </c>
    </row>
    <row r="63" spans="1:10" ht="21" customHeight="1" x14ac:dyDescent="0.25">
      <c r="A63">
        <v>53</v>
      </c>
      <c r="B63" s="78" t="s">
        <v>812</v>
      </c>
      <c r="C63" s="82" t="s">
        <v>1121</v>
      </c>
      <c r="D63" s="13" t="s">
        <v>859</v>
      </c>
      <c r="E63" s="13" t="s">
        <v>866</v>
      </c>
      <c r="F63" s="76" t="s">
        <v>917</v>
      </c>
      <c r="G63" s="13" t="s">
        <v>969</v>
      </c>
      <c r="H63" s="15">
        <v>10158655855</v>
      </c>
      <c r="I63" s="15" t="s">
        <v>11</v>
      </c>
      <c r="J63" s="47">
        <v>3114</v>
      </c>
    </row>
    <row r="64" spans="1:10" x14ac:dyDescent="0.25">
      <c r="A64">
        <v>54</v>
      </c>
      <c r="B64" s="78" t="s">
        <v>812</v>
      </c>
      <c r="C64" s="82" t="s">
        <v>1121</v>
      </c>
      <c r="D64" s="13" t="s">
        <v>859</v>
      </c>
      <c r="E64" s="13" t="s">
        <v>867</v>
      </c>
      <c r="F64" s="76">
        <v>90043214</v>
      </c>
      <c r="G64" s="13" t="s">
        <v>970</v>
      </c>
      <c r="H64" s="15">
        <v>10158656879</v>
      </c>
      <c r="I64" s="15" t="s">
        <v>11</v>
      </c>
      <c r="J64" s="47">
        <v>2397</v>
      </c>
    </row>
    <row r="65" spans="1:10" x14ac:dyDescent="0.25">
      <c r="A65">
        <v>55</v>
      </c>
      <c r="B65" s="78" t="s">
        <v>812</v>
      </c>
      <c r="C65" s="82" t="s">
        <v>1121</v>
      </c>
      <c r="D65" s="13" t="s">
        <v>868</v>
      </c>
      <c r="E65" s="13" t="s">
        <v>869</v>
      </c>
      <c r="F65" s="76" t="s">
        <v>918</v>
      </c>
      <c r="G65" s="13" t="s">
        <v>971</v>
      </c>
      <c r="H65" s="15">
        <v>10158591752</v>
      </c>
      <c r="I65" s="15" t="s">
        <v>11</v>
      </c>
      <c r="J65" s="15">
        <v>666</v>
      </c>
    </row>
    <row r="66" spans="1:10" x14ac:dyDescent="0.25">
      <c r="A66">
        <v>56</v>
      </c>
      <c r="B66" s="78" t="s">
        <v>812</v>
      </c>
      <c r="C66" s="82" t="s">
        <v>1121</v>
      </c>
      <c r="D66" s="13" t="s">
        <v>172</v>
      </c>
      <c r="E66" s="13" t="s">
        <v>870</v>
      </c>
      <c r="F66" s="76" t="s">
        <v>919</v>
      </c>
      <c r="G66" s="13" t="s">
        <v>972</v>
      </c>
      <c r="H66" s="15">
        <v>50085947181</v>
      </c>
      <c r="I66" s="15" t="s">
        <v>11</v>
      </c>
      <c r="J66" s="15">
        <v>797</v>
      </c>
    </row>
    <row r="67" spans="1:10" x14ac:dyDescent="0.25">
      <c r="A67">
        <v>57</v>
      </c>
      <c r="B67" s="78" t="s">
        <v>812</v>
      </c>
      <c r="C67" s="82" t="s">
        <v>1121</v>
      </c>
      <c r="D67" s="13" t="s">
        <v>172</v>
      </c>
      <c r="E67" s="13" t="s">
        <v>871</v>
      </c>
      <c r="F67" s="76" t="s">
        <v>920</v>
      </c>
      <c r="G67" s="13" t="s">
        <v>973</v>
      </c>
      <c r="H67" s="15">
        <v>50086967740</v>
      </c>
      <c r="I67" s="15" t="s">
        <v>11</v>
      </c>
      <c r="J67" s="47">
        <v>1996</v>
      </c>
    </row>
    <row r="68" spans="1:10" x14ac:dyDescent="0.25">
      <c r="A68">
        <v>58</v>
      </c>
      <c r="B68" s="78" t="s">
        <v>812</v>
      </c>
      <c r="C68" s="82" t="s">
        <v>1121</v>
      </c>
      <c r="D68" s="13" t="s">
        <v>172</v>
      </c>
      <c r="E68" s="13" t="s">
        <v>872</v>
      </c>
      <c r="F68" s="76" t="s">
        <v>921</v>
      </c>
      <c r="G68" s="13" t="s">
        <v>974</v>
      </c>
      <c r="H68" s="15">
        <v>50087578182</v>
      </c>
      <c r="I68" s="15" t="s">
        <v>11</v>
      </c>
      <c r="J68" s="15">
        <v>300</v>
      </c>
    </row>
    <row r="69" spans="1:10" ht="30.75" customHeight="1" x14ac:dyDescent="0.25">
      <c r="A69">
        <v>59</v>
      </c>
      <c r="B69" s="78" t="s">
        <v>812</v>
      </c>
      <c r="C69" s="82" t="s">
        <v>1121</v>
      </c>
      <c r="D69" s="13" t="s">
        <v>873</v>
      </c>
      <c r="E69" s="13" t="s">
        <v>874</v>
      </c>
      <c r="F69" s="76" t="s">
        <v>922</v>
      </c>
      <c r="G69" s="13" t="s">
        <v>975</v>
      </c>
      <c r="H69" s="15">
        <v>50087294225</v>
      </c>
      <c r="I69" s="15" t="s">
        <v>11</v>
      </c>
      <c r="J69" s="47">
        <v>1018</v>
      </c>
    </row>
    <row r="70" spans="1:10" ht="30.75" customHeight="1" x14ac:dyDescent="0.25">
      <c r="A70">
        <v>60</v>
      </c>
      <c r="B70" s="78" t="s">
        <v>812</v>
      </c>
      <c r="C70" s="82" t="s">
        <v>1121</v>
      </c>
      <c r="D70" s="13" t="s">
        <v>182</v>
      </c>
      <c r="E70" s="13" t="s">
        <v>875</v>
      </c>
      <c r="F70" s="76" t="s">
        <v>923</v>
      </c>
      <c r="G70" s="13" t="s">
        <v>976</v>
      </c>
      <c r="H70" s="15">
        <v>50087750269</v>
      </c>
      <c r="I70" s="15" t="s">
        <v>11</v>
      </c>
      <c r="J70" s="15">
        <v>511</v>
      </c>
    </row>
    <row r="71" spans="1:10" ht="30.75" customHeight="1" x14ac:dyDescent="0.25">
      <c r="A71">
        <v>61</v>
      </c>
      <c r="B71" s="78" t="s">
        <v>977</v>
      </c>
      <c r="C71" s="82" t="s">
        <v>1121</v>
      </c>
      <c r="D71" s="13" t="s">
        <v>7</v>
      </c>
      <c r="E71" s="13" t="s">
        <v>978</v>
      </c>
      <c r="F71" s="76" t="s">
        <v>999</v>
      </c>
      <c r="G71" s="13" t="s">
        <v>1013</v>
      </c>
      <c r="H71" s="15">
        <v>50086125629</v>
      </c>
      <c r="I71" s="15" t="s">
        <v>11</v>
      </c>
      <c r="J71" s="47">
        <v>43958</v>
      </c>
    </row>
    <row r="72" spans="1:10" ht="30.75" customHeight="1" x14ac:dyDescent="0.25">
      <c r="A72">
        <v>62</v>
      </c>
      <c r="B72" s="78" t="s">
        <v>977</v>
      </c>
      <c r="C72" s="82" t="s">
        <v>1121</v>
      </c>
      <c r="D72" s="13" t="s">
        <v>7</v>
      </c>
      <c r="E72" s="13" t="s">
        <v>979</v>
      </c>
      <c r="F72" s="76" t="s">
        <v>1000</v>
      </c>
      <c r="G72" s="13" t="s">
        <v>1014</v>
      </c>
      <c r="H72" s="15">
        <v>50085823183</v>
      </c>
      <c r="I72" s="15" t="s">
        <v>11</v>
      </c>
      <c r="J72" s="47">
        <v>40760</v>
      </c>
    </row>
    <row r="73" spans="1:10" ht="30.75" customHeight="1" x14ac:dyDescent="0.25">
      <c r="A73">
        <v>63</v>
      </c>
      <c r="B73" s="78" t="s">
        <v>977</v>
      </c>
      <c r="C73" s="82" t="s">
        <v>1121</v>
      </c>
      <c r="D73" s="13" t="s">
        <v>7</v>
      </c>
      <c r="E73" s="13" t="s">
        <v>980</v>
      </c>
      <c r="F73" s="76" t="s">
        <v>1001</v>
      </c>
      <c r="G73" s="13" t="s">
        <v>1015</v>
      </c>
      <c r="H73" s="15">
        <v>50086717989</v>
      </c>
      <c r="I73" s="15" t="s">
        <v>11</v>
      </c>
      <c r="J73" s="47">
        <v>25154</v>
      </c>
    </row>
    <row r="74" spans="1:10" ht="30.75" customHeight="1" x14ac:dyDescent="0.25">
      <c r="A74">
        <v>64</v>
      </c>
      <c r="B74" s="78" t="s">
        <v>977</v>
      </c>
      <c r="C74" s="82" t="s">
        <v>1121</v>
      </c>
      <c r="D74" s="13" t="s">
        <v>7</v>
      </c>
      <c r="E74" s="13" t="s">
        <v>981</v>
      </c>
      <c r="F74" s="76" t="s">
        <v>1002</v>
      </c>
      <c r="G74" s="13" t="s">
        <v>1016</v>
      </c>
      <c r="H74" s="15">
        <v>50086700265</v>
      </c>
      <c r="I74" s="15" t="s">
        <v>11</v>
      </c>
      <c r="J74" s="47">
        <v>24448</v>
      </c>
    </row>
    <row r="75" spans="1:10" ht="30.75" customHeight="1" x14ac:dyDescent="0.25">
      <c r="A75">
        <v>65</v>
      </c>
      <c r="B75" s="78" t="s">
        <v>977</v>
      </c>
      <c r="C75" s="82" t="s">
        <v>1121</v>
      </c>
      <c r="D75" s="13" t="s">
        <v>994</v>
      </c>
      <c r="E75" s="13" t="s">
        <v>982</v>
      </c>
      <c r="F75" s="76" t="s">
        <v>1003</v>
      </c>
      <c r="G75" s="13" t="s">
        <v>1017</v>
      </c>
      <c r="H75" s="15">
        <v>50087302804</v>
      </c>
      <c r="I75" s="15" t="s">
        <v>11</v>
      </c>
      <c r="J75" s="47">
        <v>4153</v>
      </c>
    </row>
    <row r="76" spans="1:10" ht="30.75" customHeight="1" x14ac:dyDescent="0.25">
      <c r="A76">
        <v>66</v>
      </c>
      <c r="B76" s="78" t="s">
        <v>977</v>
      </c>
      <c r="C76" s="82" t="s">
        <v>1121</v>
      </c>
      <c r="D76" s="13" t="s">
        <v>658</v>
      </c>
      <c r="E76" s="13" t="s">
        <v>983</v>
      </c>
      <c r="F76" s="76" t="s">
        <v>1004</v>
      </c>
      <c r="G76" s="13" t="s">
        <v>1018</v>
      </c>
      <c r="H76" s="15">
        <v>50086159082</v>
      </c>
      <c r="I76" s="15" t="s">
        <v>11</v>
      </c>
      <c r="J76" s="47">
        <v>51617</v>
      </c>
    </row>
    <row r="77" spans="1:10" ht="30.75" customHeight="1" x14ac:dyDescent="0.25">
      <c r="A77">
        <v>67</v>
      </c>
      <c r="B77" s="78" t="s">
        <v>977</v>
      </c>
      <c r="C77" s="82" t="s">
        <v>1121</v>
      </c>
      <c r="D77" s="13" t="s">
        <v>995</v>
      </c>
      <c r="E77" s="13" t="s">
        <v>984</v>
      </c>
      <c r="F77" s="76" t="s">
        <v>1005</v>
      </c>
      <c r="G77" s="13" t="s">
        <v>1019</v>
      </c>
      <c r="H77" s="15">
        <v>50087331986</v>
      </c>
      <c r="I77" s="15" t="s">
        <v>11</v>
      </c>
      <c r="J77" s="47">
        <v>11045</v>
      </c>
    </row>
    <row r="78" spans="1:10" ht="30.75" customHeight="1" x14ac:dyDescent="0.25">
      <c r="A78">
        <v>68</v>
      </c>
      <c r="B78" s="78" t="s">
        <v>977</v>
      </c>
      <c r="C78" s="82" t="s">
        <v>1121</v>
      </c>
      <c r="D78" s="13" t="s">
        <v>117</v>
      </c>
      <c r="E78" s="13" t="s">
        <v>985</v>
      </c>
      <c r="F78" s="76" t="s">
        <v>1006</v>
      </c>
      <c r="G78" s="13" t="s">
        <v>1020</v>
      </c>
      <c r="H78" s="15">
        <v>50085692843</v>
      </c>
      <c r="I78" s="15" t="s">
        <v>11</v>
      </c>
      <c r="J78" s="47">
        <v>22990</v>
      </c>
    </row>
    <row r="79" spans="1:10" ht="30.75" customHeight="1" x14ac:dyDescent="0.25">
      <c r="A79">
        <v>69</v>
      </c>
      <c r="B79" s="78" t="s">
        <v>977</v>
      </c>
      <c r="C79" s="82" t="s">
        <v>1121</v>
      </c>
      <c r="D79" s="13" t="s">
        <v>117</v>
      </c>
      <c r="E79" s="13" t="s">
        <v>986</v>
      </c>
      <c r="F79" s="76" t="s">
        <v>1007</v>
      </c>
      <c r="G79" s="13" t="s">
        <v>1021</v>
      </c>
      <c r="H79" s="15">
        <v>50087380785</v>
      </c>
      <c r="I79" s="15" t="s">
        <v>11</v>
      </c>
      <c r="J79" s="47">
        <v>18909</v>
      </c>
    </row>
    <row r="80" spans="1:10" ht="30.75" customHeight="1" x14ac:dyDescent="0.25">
      <c r="A80">
        <v>70</v>
      </c>
      <c r="B80" s="78" t="s">
        <v>977</v>
      </c>
      <c r="C80" s="82" t="s">
        <v>1121</v>
      </c>
      <c r="D80" s="13" t="s">
        <v>996</v>
      </c>
      <c r="E80" s="9" t="s">
        <v>987</v>
      </c>
      <c r="F80" s="76" t="s">
        <v>1008</v>
      </c>
      <c r="G80" s="13" t="s">
        <v>1022</v>
      </c>
      <c r="H80" s="15">
        <v>50122043404</v>
      </c>
      <c r="I80" s="15" t="s">
        <v>11</v>
      </c>
      <c r="J80" s="15">
        <v>574</v>
      </c>
    </row>
    <row r="81" spans="1:10" x14ac:dyDescent="0.25">
      <c r="A81">
        <v>71</v>
      </c>
      <c r="B81" s="78" t="s">
        <v>977</v>
      </c>
      <c r="C81" s="82" t="s">
        <v>1121</v>
      </c>
      <c r="D81" s="13" t="s">
        <v>123</v>
      </c>
      <c r="E81" s="13" t="s">
        <v>988</v>
      </c>
      <c r="F81" s="76">
        <v>24023968</v>
      </c>
      <c r="G81" s="13" t="s">
        <v>1023</v>
      </c>
      <c r="H81" s="15">
        <v>50050168564</v>
      </c>
      <c r="I81" s="15" t="s">
        <v>11</v>
      </c>
      <c r="J81" s="47">
        <v>14309</v>
      </c>
    </row>
    <row r="82" spans="1:10" ht="21.75" customHeight="1" x14ac:dyDescent="0.25">
      <c r="A82">
        <v>72</v>
      </c>
      <c r="B82" s="78" t="s">
        <v>977</v>
      </c>
      <c r="C82" s="82" t="s">
        <v>1121</v>
      </c>
      <c r="D82" s="13" t="s">
        <v>123</v>
      </c>
      <c r="E82" s="13" t="s">
        <v>989</v>
      </c>
      <c r="F82" s="76">
        <v>43994561</v>
      </c>
      <c r="G82" s="13" t="s">
        <v>1024</v>
      </c>
      <c r="H82" s="15">
        <v>50050169992</v>
      </c>
      <c r="I82" s="15" t="s">
        <v>11</v>
      </c>
      <c r="J82" s="47">
        <v>11226</v>
      </c>
    </row>
    <row r="83" spans="1:10" ht="21.75" customHeight="1" x14ac:dyDescent="0.25">
      <c r="A83">
        <v>73</v>
      </c>
      <c r="B83" s="78" t="s">
        <v>977</v>
      </c>
      <c r="C83" s="82" t="s">
        <v>1121</v>
      </c>
      <c r="D83" s="13" t="s">
        <v>397</v>
      </c>
      <c r="E83" s="13" t="s">
        <v>990</v>
      </c>
      <c r="F83" s="76" t="s">
        <v>1009</v>
      </c>
      <c r="G83" s="13" t="s">
        <v>1025</v>
      </c>
      <c r="H83" s="15">
        <v>50086116222</v>
      </c>
      <c r="I83" s="15" t="s">
        <v>11</v>
      </c>
      <c r="J83" s="47">
        <v>29986</v>
      </c>
    </row>
    <row r="84" spans="1:10" ht="21.75" customHeight="1" x14ac:dyDescent="0.25">
      <c r="A84">
        <v>74</v>
      </c>
      <c r="B84" s="78" t="s">
        <v>977</v>
      </c>
      <c r="C84" s="82" t="s">
        <v>1121</v>
      </c>
      <c r="D84" s="13" t="s">
        <v>997</v>
      </c>
      <c r="E84" s="13" t="s">
        <v>991</v>
      </c>
      <c r="F84" s="76" t="s">
        <v>1010</v>
      </c>
      <c r="G84" s="13" t="s">
        <v>1026</v>
      </c>
      <c r="H84" s="15">
        <v>50087582547</v>
      </c>
      <c r="I84" s="15" t="s">
        <v>11</v>
      </c>
      <c r="J84" s="47">
        <v>19248</v>
      </c>
    </row>
    <row r="85" spans="1:10" ht="21.75" customHeight="1" x14ac:dyDescent="0.25">
      <c r="A85">
        <v>75</v>
      </c>
      <c r="B85" s="78" t="s">
        <v>977</v>
      </c>
      <c r="C85" s="82" t="s">
        <v>1121</v>
      </c>
      <c r="D85" s="13" t="s">
        <v>997</v>
      </c>
      <c r="E85" s="13" t="s">
        <v>992</v>
      </c>
      <c r="F85" s="76" t="s">
        <v>1011</v>
      </c>
      <c r="G85" s="13" t="s">
        <v>1027</v>
      </c>
      <c r="H85" s="15">
        <v>50087582521</v>
      </c>
      <c r="I85" s="15" t="s">
        <v>11</v>
      </c>
      <c r="J85" s="47">
        <v>26242</v>
      </c>
    </row>
    <row r="86" spans="1:10" ht="21.75" customHeight="1" x14ac:dyDescent="0.25">
      <c r="A86">
        <v>76</v>
      </c>
      <c r="B86" s="78" t="s">
        <v>977</v>
      </c>
      <c r="C86" s="82" t="s">
        <v>1121</v>
      </c>
      <c r="D86" s="13" t="s">
        <v>998</v>
      </c>
      <c r="E86" s="13" t="s">
        <v>993</v>
      </c>
      <c r="F86" s="76" t="s">
        <v>1012</v>
      </c>
      <c r="G86" s="13" t="s">
        <v>1028</v>
      </c>
      <c r="H86" s="15">
        <v>50086331383</v>
      </c>
      <c r="I86" s="15" t="s">
        <v>11</v>
      </c>
      <c r="J86" s="47">
        <v>47255</v>
      </c>
    </row>
    <row r="87" spans="1:10" x14ac:dyDescent="0.25">
      <c r="A87">
        <v>77</v>
      </c>
      <c r="B87" s="78" t="s">
        <v>1029</v>
      </c>
      <c r="C87" s="82" t="s">
        <v>1121</v>
      </c>
      <c r="D87" s="13" t="s">
        <v>7</v>
      </c>
      <c r="E87" s="13" t="s">
        <v>1032</v>
      </c>
      <c r="F87" s="76" t="s">
        <v>1044</v>
      </c>
      <c r="G87" s="13" t="s">
        <v>1056</v>
      </c>
      <c r="H87" s="15">
        <v>50087385769</v>
      </c>
      <c r="I87" s="15" t="s">
        <v>11</v>
      </c>
      <c r="J87" s="47">
        <v>7432</v>
      </c>
    </row>
    <row r="88" spans="1:10" x14ac:dyDescent="0.25">
      <c r="A88">
        <v>78</v>
      </c>
      <c r="B88" s="78" t="s">
        <v>1029</v>
      </c>
      <c r="C88" s="82" t="s">
        <v>1121</v>
      </c>
      <c r="D88" s="13" t="s">
        <v>7</v>
      </c>
      <c r="E88" s="13" t="s">
        <v>1033</v>
      </c>
      <c r="F88" s="76" t="s">
        <v>1045</v>
      </c>
      <c r="G88" s="13" t="s">
        <v>1057</v>
      </c>
      <c r="H88" s="15">
        <v>50085808466</v>
      </c>
      <c r="I88" s="15" t="s">
        <v>11</v>
      </c>
      <c r="J88" s="15">
        <v>601</v>
      </c>
    </row>
    <row r="89" spans="1:10" x14ac:dyDescent="0.25">
      <c r="A89">
        <v>79</v>
      </c>
      <c r="B89" s="78" t="s">
        <v>1029</v>
      </c>
      <c r="C89" s="82" t="s">
        <v>1121</v>
      </c>
      <c r="D89" s="13" t="s">
        <v>7</v>
      </c>
      <c r="E89" s="13" t="s">
        <v>1034</v>
      </c>
      <c r="F89" s="76" t="s">
        <v>1046</v>
      </c>
      <c r="G89" s="13" t="s">
        <v>1058</v>
      </c>
      <c r="H89" s="15">
        <v>50087018906</v>
      </c>
      <c r="I89" s="15" t="s">
        <v>11</v>
      </c>
      <c r="J89" s="15">
        <v>664</v>
      </c>
    </row>
    <row r="90" spans="1:10" x14ac:dyDescent="0.25">
      <c r="A90">
        <v>80</v>
      </c>
      <c r="B90" s="78" t="s">
        <v>1029</v>
      </c>
      <c r="C90" s="82" t="s">
        <v>1121</v>
      </c>
      <c r="D90" s="13" t="s">
        <v>7</v>
      </c>
      <c r="E90" s="13" t="s">
        <v>1035</v>
      </c>
      <c r="F90" s="76" t="s">
        <v>1047</v>
      </c>
      <c r="G90" s="13" t="s">
        <v>1059</v>
      </c>
      <c r="H90" s="15">
        <v>50086857909</v>
      </c>
      <c r="I90" s="15" t="s">
        <v>11</v>
      </c>
      <c r="J90" s="15">
        <v>284</v>
      </c>
    </row>
    <row r="91" spans="1:10" x14ac:dyDescent="0.25">
      <c r="A91">
        <v>81</v>
      </c>
      <c r="B91" s="78" t="s">
        <v>1029</v>
      </c>
      <c r="C91" s="82" t="s">
        <v>1121</v>
      </c>
      <c r="D91" s="13" t="s">
        <v>1030</v>
      </c>
      <c r="E91" s="13" t="s">
        <v>1036</v>
      </c>
      <c r="F91" s="76" t="s">
        <v>1048</v>
      </c>
      <c r="G91" s="13" t="s">
        <v>1060</v>
      </c>
      <c r="H91" s="15">
        <v>50086435383</v>
      </c>
      <c r="I91" s="15" t="s">
        <v>11</v>
      </c>
      <c r="J91" s="15">
        <v>417</v>
      </c>
    </row>
    <row r="92" spans="1:10" ht="21.75" customHeight="1" x14ac:dyDescent="0.25">
      <c r="A92">
        <v>82</v>
      </c>
      <c r="B92" s="78" t="s">
        <v>1029</v>
      </c>
      <c r="C92" s="82" t="s">
        <v>1121</v>
      </c>
      <c r="D92" s="13" t="s">
        <v>658</v>
      </c>
      <c r="E92" s="13" t="s">
        <v>1037</v>
      </c>
      <c r="F92" s="76" t="s">
        <v>1049</v>
      </c>
      <c r="G92" s="13" t="s">
        <v>1061</v>
      </c>
      <c r="H92" s="15">
        <v>50087363286</v>
      </c>
      <c r="I92" s="15" t="s">
        <v>11</v>
      </c>
      <c r="J92" s="47">
        <v>2386</v>
      </c>
    </row>
    <row r="93" spans="1:10" ht="21.75" customHeight="1" x14ac:dyDescent="0.25">
      <c r="A93">
        <v>83</v>
      </c>
      <c r="B93" s="78" t="s">
        <v>1029</v>
      </c>
      <c r="C93" s="82" t="s">
        <v>1121</v>
      </c>
      <c r="D93" s="13" t="s">
        <v>658</v>
      </c>
      <c r="E93" s="13" t="s">
        <v>1038</v>
      </c>
      <c r="F93" s="76" t="s">
        <v>1050</v>
      </c>
      <c r="G93" s="13" t="s">
        <v>1062</v>
      </c>
      <c r="H93" s="15">
        <v>50087353120</v>
      </c>
      <c r="I93" s="15" t="s">
        <v>11</v>
      </c>
      <c r="J93" s="47">
        <v>2961</v>
      </c>
    </row>
    <row r="94" spans="1:10" x14ac:dyDescent="0.25">
      <c r="A94">
        <v>84</v>
      </c>
      <c r="B94" s="78" t="s">
        <v>1029</v>
      </c>
      <c r="C94" s="82" t="s">
        <v>1121</v>
      </c>
      <c r="D94" s="13" t="s">
        <v>1031</v>
      </c>
      <c r="E94" s="13" t="s">
        <v>1039</v>
      </c>
      <c r="F94" s="76" t="s">
        <v>1051</v>
      </c>
      <c r="G94" s="13" t="s">
        <v>1063</v>
      </c>
      <c r="H94" s="15">
        <v>50107651206</v>
      </c>
      <c r="I94" s="15" t="s">
        <v>11</v>
      </c>
      <c r="J94" s="47">
        <v>1228</v>
      </c>
    </row>
    <row r="95" spans="1:10" x14ac:dyDescent="0.25">
      <c r="A95">
        <v>85</v>
      </c>
      <c r="B95" s="78" t="s">
        <v>1029</v>
      </c>
      <c r="C95" s="82" t="s">
        <v>1121</v>
      </c>
      <c r="D95" s="13" t="s">
        <v>857</v>
      </c>
      <c r="E95" s="13" t="s">
        <v>1040</v>
      </c>
      <c r="F95" s="76" t="s">
        <v>1052</v>
      </c>
      <c r="G95" s="13" t="s">
        <v>1064</v>
      </c>
      <c r="H95" s="15">
        <v>50087337900</v>
      </c>
      <c r="I95" s="15" t="s">
        <v>11</v>
      </c>
      <c r="J95" s="47">
        <v>1159</v>
      </c>
    </row>
    <row r="96" spans="1:10" x14ac:dyDescent="0.25">
      <c r="A96">
        <v>86</v>
      </c>
      <c r="B96" s="78" t="s">
        <v>1029</v>
      </c>
      <c r="C96" s="82" t="s">
        <v>1121</v>
      </c>
      <c r="D96" s="13" t="s">
        <v>172</v>
      </c>
      <c r="E96" s="13" t="s">
        <v>1041</v>
      </c>
      <c r="F96" s="76" t="s">
        <v>1053</v>
      </c>
      <c r="G96" s="13" t="s">
        <v>1065</v>
      </c>
      <c r="H96" s="15">
        <v>50085911988</v>
      </c>
      <c r="I96" s="15" t="s">
        <v>11</v>
      </c>
      <c r="J96" s="47">
        <v>1781</v>
      </c>
    </row>
    <row r="97" spans="1:10" x14ac:dyDescent="0.25">
      <c r="A97">
        <v>87</v>
      </c>
      <c r="B97" s="78" t="s">
        <v>1029</v>
      </c>
      <c r="C97" s="82" t="s">
        <v>1121</v>
      </c>
      <c r="D97" s="13" t="s">
        <v>172</v>
      </c>
      <c r="E97" s="13" t="s">
        <v>1042</v>
      </c>
      <c r="F97" s="76" t="s">
        <v>1054</v>
      </c>
      <c r="G97" s="13" t="s">
        <v>1066</v>
      </c>
      <c r="H97" s="15">
        <v>50087578166</v>
      </c>
      <c r="I97" s="15" t="s">
        <v>11</v>
      </c>
      <c r="J97" s="47">
        <v>1217</v>
      </c>
    </row>
    <row r="98" spans="1:10" x14ac:dyDescent="0.25">
      <c r="A98">
        <v>88</v>
      </c>
      <c r="B98" s="78" t="s">
        <v>1029</v>
      </c>
      <c r="C98" s="82" t="s">
        <v>1121</v>
      </c>
      <c r="D98" s="13" t="s">
        <v>172</v>
      </c>
      <c r="E98" s="13" t="s">
        <v>1043</v>
      </c>
      <c r="F98" s="76" t="s">
        <v>1055</v>
      </c>
      <c r="G98" s="13" t="s">
        <v>1067</v>
      </c>
      <c r="H98" s="15">
        <v>50087578140</v>
      </c>
      <c r="I98" s="15" t="s">
        <v>11</v>
      </c>
      <c r="J98" s="15">
        <v>290</v>
      </c>
    </row>
    <row r="99" spans="1:10" ht="21" customHeight="1" x14ac:dyDescent="0.25">
      <c r="A99">
        <v>89</v>
      </c>
      <c r="B99" s="78" t="s">
        <v>1068</v>
      </c>
      <c r="C99" s="82" t="s">
        <v>1121</v>
      </c>
      <c r="D99" s="13" t="s">
        <v>1069</v>
      </c>
      <c r="E99" s="13" t="s">
        <v>1070</v>
      </c>
      <c r="F99" s="76" t="s">
        <v>1071</v>
      </c>
      <c r="G99" s="13" t="s">
        <v>1072</v>
      </c>
      <c r="H99" s="15">
        <v>50086860762</v>
      </c>
      <c r="I99" s="15" t="s">
        <v>11</v>
      </c>
      <c r="J99" s="47">
        <v>223</v>
      </c>
    </row>
    <row r="100" spans="1:10" ht="21" customHeight="1" x14ac:dyDescent="0.25">
      <c r="A100">
        <v>90</v>
      </c>
      <c r="B100" s="78" t="s">
        <v>1073</v>
      </c>
      <c r="C100" s="82" t="s">
        <v>1121</v>
      </c>
      <c r="D100" s="13" t="s">
        <v>59</v>
      </c>
      <c r="E100" s="13" t="s">
        <v>1074</v>
      </c>
      <c r="F100" s="76" t="s">
        <v>1075</v>
      </c>
      <c r="G100" s="13" t="s">
        <v>1076</v>
      </c>
      <c r="H100" s="15">
        <v>50086557161</v>
      </c>
      <c r="I100" s="15" t="s">
        <v>11</v>
      </c>
      <c r="J100" s="47">
        <v>651</v>
      </c>
    </row>
    <row r="101" spans="1:10" ht="21" customHeight="1" x14ac:dyDescent="0.25">
      <c r="A101">
        <v>91</v>
      </c>
      <c r="B101" s="78" t="s">
        <v>1077</v>
      </c>
      <c r="C101" s="82" t="s">
        <v>1121</v>
      </c>
      <c r="D101" s="13" t="s">
        <v>826</v>
      </c>
      <c r="E101" s="13" t="s">
        <v>1078</v>
      </c>
      <c r="F101" s="76" t="s">
        <v>1084</v>
      </c>
      <c r="G101" s="13" t="s">
        <v>1088</v>
      </c>
      <c r="H101" s="15">
        <v>50120893968</v>
      </c>
      <c r="I101" s="15" t="s">
        <v>11</v>
      </c>
      <c r="J101" s="15">
        <v>119</v>
      </c>
    </row>
    <row r="102" spans="1:10" ht="21" customHeight="1" x14ac:dyDescent="0.25">
      <c r="A102">
        <v>92</v>
      </c>
      <c r="B102" s="78" t="s">
        <v>1077</v>
      </c>
      <c r="C102" s="82" t="s">
        <v>1121</v>
      </c>
      <c r="D102" s="13" t="s">
        <v>1079</v>
      </c>
      <c r="E102" s="13" t="s">
        <v>1080</v>
      </c>
      <c r="F102" s="76" t="s">
        <v>1085</v>
      </c>
      <c r="G102" s="13" t="s">
        <v>1089</v>
      </c>
      <c r="H102" s="15">
        <v>50120894065</v>
      </c>
      <c r="I102" s="15" t="s">
        <v>11</v>
      </c>
      <c r="J102" s="68">
        <v>150</v>
      </c>
    </row>
    <row r="103" spans="1:10" ht="21" customHeight="1" x14ac:dyDescent="0.25">
      <c r="A103">
        <v>93</v>
      </c>
      <c r="B103" s="78" t="s">
        <v>1077</v>
      </c>
      <c r="C103" s="82" t="s">
        <v>1121</v>
      </c>
      <c r="D103" s="13" t="s">
        <v>1081</v>
      </c>
      <c r="E103" s="13" t="s">
        <v>1082</v>
      </c>
      <c r="F103" s="76" t="s">
        <v>1086</v>
      </c>
      <c r="G103" s="13" t="s">
        <v>1090</v>
      </c>
      <c r="H103" s="15">
        <v>50120893942</v>
      </c>
      <c r="I103" s="15" t="s">
        <v>11</v>
      </c>
      <c r="J103" s="68">
        <v>150</v>
      </c>
    </row>
    <row r="104" spans="1:10" ht="21" customHeight="1" x14ac:dyDescent="0.25">
      <c r="A104">
        <v>94</v>
      </c>
      <c r="B104" s="78" t="s">
        <v>1077</v>
      </c>
      <c r="C104" s="82" t="s">
        <v>1121</v>
      </c>
      <c r="D104" s="13" t="s">
        <v>1083</v>
      </c>
      <c r="E104" s="13" t="s">
        <v>1120</v>
      </c>
      <c r="F104" s="76" t="s">
        <v>1087</v>
      </c>
      <c r="G104" s="13" t="s">
        <v>1091</v>
      </c>
      <c r="H104" s="15">
        <v>51159534325</v>
      </c>
      <c r="I104" s="15" t="s">
        <v>11</v>
      </c>
      <c r="J104" s="68">
        <v>165</v>
      </c>
    </row>
    <row r="105" spans="1:10" ht="21" customHeight="1" x14ac:dyDescent="0.25">
      <c r="A105">
        <v>95</v>
      </c>
      <c r="B105" s="78" t="s">
        <v>1092</v>
      </c>
      <c r="C105" s="82" t="s">
        <v>1121</v>
      </c>
      <c r="D105" s="13" t="s">
        <v>1093</v>
      </c>
      <c r="E105" s="13" t="s">
        <v>1094</v>
      </c>
      <c r="F105" s="76" t="s">
        <v>1098</v>
      </c>
      <c r="G105" s="13" t="s">
        <v>1101</v>
      </c>
      <c r="H105" s="15">
        <v>50086491806</v>
      </c>
      <c r="I105" s="15" t="s">
        <v>11</v>
      </c>
      <c r="J105" s="68">
        <v>54</v>
      </c>
    </row>
    <row r="106" spans="1:10" ht="21" customHeight="1" x14ac:dyDescent="0.25">
      <c r="A106">
        <v>96</v>
      </c>
      <c r="B106" s="78" t="s">
        <v>1092</v>
      </c>
      <c r="C106" s="82" t="s">
        <v>1121</v>
      </c>
      <c r="D106" s="13" t="s">
        <v>1095</v>
      </c>
      <c r="E106" s="13" t="s">
        <v>1096</v>
      </c>
      <c r="F106" s="76" t="s">
        <v>1099</v>
      </c>
      <c r="G106" s="13" t="s">
        <v>1102</v>
      </c>
      <c r="H106" s="15">
        <v>50086893169</v>
      </c>
      <c r="I106" s="15" t="s">
        <v>11</v>
      </c>
      <c r="J106" s="15">
        <v>147</v>
      </c>
    </row>
    <row r="107" spans="1:10" ht="21" customHeight="1" x14ac:dyDescent="0.25">
      <c r="A107">
        <v>97</v>
      </c>
      <c r="B107" s="78" t="s">
        <v>1092</v>
      </c>
      <c r="C107" s="82" t="s">
        <v>1121</v>
      </c>
      <c r="D107" s="13" t="s">
        <v>822</v>
      </c>
      <c r="E107" s="13" t="s">
        <v>1097</v>
      </c>
      <c r="F107" s="76" t="s">
        <v>1100</v>
      </c>
      <c r="G107" s="13" t="s">
        <v>1103</v>
      </c>
      <c r="H107" s="15">
        <v>50121820902</v>
      </c>
      <c r="I107" s="15" t="s">
        <v>11</v>
      </c>
      <c r="J107" s="15">
        <v>123</v>
      </c>
    </row>
    <row r="108" spans="1:10" ht="21" customHeight="1" x14ac:dyDescent="0.25">
      <c r="A108">
        <v>98</v>
      </c>
      <c r="B108" s="78" t="s">
        <v>1104</v>
      </c>
      <c r="C108" s="82" t="s">
        <v>1121</v>
      </c>
      <c r="D108" s="13" t="s">
        <v>1105</v>
      </c>
      <c r="E108" s="13" t="s">
        <v>1106</v>
      </c>
      <c r="F108" s="76" t="s">
        <v>1111</v>
      </c>
      <c r="G108" s="13" t="s">
        <v>1115</v>
      </c>
      <c r="H108" s="15">
        <v>50087002909</v>
      </c>
      <c r="I108" s="15" t="s">
        <v>11</v>
      </c>
      <c r="J108" s="15">
        <v>126</v>
      </c>
    </row>
    <row r="109" spans="1:10" ht="21" customHeight="1" x14ac:dyDescent="0.25">
      <c r="A109">
        <v>99</v>
      </c>
      <c r="B109" s="78" t="s">
        <v>1104</v>
      </c>
      <c r="C109" s="82" t="s">
        <v>1121</v>
      </c>
      <c r="D109" s="13" t="s">
        <v>107</v>
      </c>
      <c r="E109" s="13" t="s">
        <v>1107</v>
      </c>
      <c r="F109" s="76" t="s">
        <v>1112</v>
      </c>
      <c r="G109" s="13" t="s">
        <v>1116</v>
      </c>
      <c r="H109" s="15">
        <v>50086619789</v>
      </c>
      <c r="I109" s="15" t="s">
        <v>11</v>
      </c>
      <c r="J109" s="15">
        <v>111</v>
      </c>
    </row>
    <row r="110" spans="1:10" ht="21" customHeight="1" x14ac:dyDescent="0.25">
      <c r="A110">
        <v>100</v>
      </c>
      <c r="B110" s="78" t="s">
        <v>1104</v>
      </c>
      <c r="C110" s="82" t="s">
        <v>1121</v>
      </c>
      <c r="D110" s="13" t="s">
        <v>209</v>
      </c>
      <c r="E110" s="13" t="s">
        <v>1108</v>
      </c>
      <c r="F110" s="76" t="s">
        <v>1113</v>
      </c>
      <c r="G110" s="13" t="s">
        <v>1117</v>
      </c>
      <c r="H110" s="15">
        <v>50085464622</v>
      </c>
      <c r="I110" s="15" t="s">
        <v>11</v>
      </c>
      <c r="J110" s="15">
        <v>11</v>
      </c>
    </row>
    <row r="111" spans="1:10" ht="21" customHeight="1" x14ac:dyDescent="0.25">
      <c r="A111">
        <v>101</v>
      </c>
      <c r="B111" s="78" t="s">
        <v>1104</v>
      </c>
      <c r="C111" s="82" t="s">
        <v>1121</v>
      </c>
      <c r="D111" s="13" t="s">
        <v>1109</v>
      </c>
      <c r="E111" s="13" t="s">
        <v>1110</v>
      </c>
      <c r="F111" s="76" t="s">
        <v>1114</v>
      </c>
      <c r="G111" s="13" t="s">
        <v>1118</v>
      </c>
      <c r="H111" s="15">
        <v>50085695467</v>
      </c>
      <c r="I111" s="15" t="s">
        <v>11</v>
      </c>
      <c r="J111" s="15">
        <v>129</v>
      </c>
    </row>
    <row r="112" spans="1:10" ht="21" customHeight="1" x14ac:dyDescent="0.25">
      <c r="A112">
        <v>102</v>
      </c>
      <c r="B112" s="26" t="s">
        <v>63</v>
      </c>
      <c r="C112" s="26" t="s">
        <v>0</v>
      </c>
      <c r="D112" s="26" t="s">
        <v>59</v>
      </c>
      <c r="E112" s="26" t="s">
        <v>64</v>
      </c>
      <c r="F112" s="72" t="s">
        <v>217</v>
      </c>
      <c r="G112" s="28" t="s">
        <v>218</v>
      </c>
      <c r="H112" s="29">
        <v>50086536800</v>
      </c>
      <c r="I112" s="30" t="s">
        <v>11</v>
      </c>
      <c r="J112" s="2">
        <v>565</v>
      </c>
    </row>
    <row r="113" spans="1:10" ht="22.5" x14ac:dyDescent="0.25">
      <c r="A113">
        <v>103</v>
      </c>
      <c r="B113" s="26" t="s">
        <v>65</v>
      </c>
      <c r="C113" s="26" t="s">
        <v>0</v>
      </c>
      <c r="D113" s="26" t="s">
        <v>7</v>
      </c>
      <c r="E113" s="26" t="s">
        <v>8</v>
      </c>
      <c r="F113" s="72" t="s">
        <v>219</v>
      </c>
      <c r="G113" s="28" t="s">
        <v>220</v>
      </c>
      <c r="H113" s="29">
        <v>50085682703</v>
      </c>
      <c r="I113" s="30" t="s">
        <v>11</v>
      </c>
      <c r="J113" s="2">
        <v>5864</v>
      </c>
    </row>
    <row r="114" spans="1:10" ht="22.5" x14ac:dyDescent="0.25">
      <c r="A114">
        <v>104</v>
      </c>
      <c r="B114" s="26" t="s">
        <v>6</v>
      </c>
      <c r="C114" s="26" t="s">
        <v>0</v>
      </c>
      <c r="D114" s="26" t="s">
        <v>7</v>
      </c>
      <c r="E114" s="26" t="s">
        <v>8</v>
      </c>
      <c r="F114" s="72" t="s">
        <v>9</v>
      </c>
      <c r="G114" s="28" t="s">
        <v>10</v>
      </c>
      <c r="H114" s="29">
        <v>50116770302</v>
      </c>
      <c r="I114" s="30" t="s">
        <v>11</v>
      </c>
      <c r="J114" s="2">
        <v>7526</v>
      </c>
    </row>
    <row r="115" spans="1:10" x14ac:dyDescent="0.25">
      <c r="A115">
        <v>105</v>
      </c>
      <c r="B115" s="26" t="s">
        <v>12</v>
      </c>
      <c r="C115" s="26" t="s">
        <v>0</v>
      </c>
      <c r="D115" s="26" t="s">
        <v>13</v>
      </c>
      <c r="E115" s="14" t="s">
        <v>14</v>
      </c>
      <c r="F115" s="72" t="s">
        <v>15</v>
      </c>
      <c r="G115" s="28" t="s">
        <v>16</v>
      </c>
      <c r="H115" s="29">
        <v>50121518515</v>
      </c>
      <c r="I115" s="30" t="s">
        <v>11</v>
      </c>
      <c r="J115" s="2">
        <v>19697</v>
      </c>
    </row>
    <row r="116" spans="1:10" x14ac:dyDescent="0.25">
      <c r="A116">
        <v>106</v>
      </c>
      <c r="B116" s="26" t="s">
        <v>17</v>
      </c>
      <c r="C116" s="26" t="s">
        <v>0</v>
      </c>
      <c r="D116" s="26" t="s">
        <v>13</v>
      </c>
      <c r="E116" s="14" t="s">
        <v>14</v>
      </c>
      <c r="F116" s="72" t="s">
        <v>18</v>
      </c>
      <c r="G116" s="28" t="s">
        <v>19</v>
      </c>
      <c r="H116" s="29">
        <v>50121518490</v>
      </c>
      <c r="I116" s="30" t="s">
        <v>11</v>
      </c>
      <c r="J116" s="2">
        <v>33350</v>
      </c>
    </row>
    <row r="117" spans="1:10" ht="22.5" x14ac:dyDescent="0.25">
      <c r="A117">
        <v>107</v>
      </c>
      <c r="B117" s="26" t="s">
        <v>20</v>
      </c>
      <c r="C117" s="26" t="s">
        <v>0</v>
      </c>
      <c r="D117" s="26" t="s">
        <v>13</v>
      </c>
      <c r="E117" s="14" t="s">
        <v>21</v>
      </c>
      <c r="F117" s="72" t="s">
        <v>22</v>
      </c>
      <c r="G117" s="28" t="s">
        <v>23</v>
      </c>
      <c r="H117" s="29">
        <v>50087070203</v>
      </c>
      <c r="I117" s="30" t="s">
        <v>11</v>
      </c>
      <c r="J117" s="2">
        <v>21947</v>
      </c>
    </row>
    <row r="118" spans="1:10" ht="22.5" x14ac:dyDescent="0.25">
      <c r="A118">
        <v>108</v>
      </c>
      <c r="B118" s="26" t="s">
        <v>24</v>
      </c>
      <c r="C118" s="26" t="s">
        <v>0</v>
      </c>
      <c r="D118" s="26" t="s">
        <v>13</v>
      </c>
      <c r="E118" s="26" t="s">
        <v>25</v>
      </c>
      <c r="F118" s="72" t="s">
        <v>221</v>
      </c>
      <c r="G118" s="28" t="s">
        <v>26</v>
      </c>
      <c r="H118" s="29">
        <v>50086954705</v>
      </c>
      <c r="I118" s="30" t="s">
        <v>27</v>
      </c>
      <c r="J118" s="1">
        <v>147847.1</v>
      </c>
    </row>
    <row r="119" spans="1:10" x14ac:dyDescent="0.25">
      <c r="A119">
        <v>109</v>
      </c>
      <c r="B119" s="26" t="s">
        <v>28</v>
      </c>
      <c r="C119" s="26" t="s">
        <v>0</v>
      </c>
      <c r="D119" s="26" t="s">
        <v>7</v>
      </c>
      <c r="E119" s="26" t="s">
        <v>29</v>
      </c>
      <c r="F119" s="72" t="s">
        <v>30</v>
      </c>
      <c r="G119" s="28" t="s">
        <v>31</v>
      </c>
      <c r="H119" s="29">
        <v>50086034804</v>
      </c>
      <c r="I119" s="30" t="s">
        <v>11</v>
      </c>
      <c r="J119" s="1">
        <v>1</v>
      </c>
    </row>
    <row r="120" spans="1:10" ht="22.5" x14ac:dyDescent="0.25">
      <c r="A120">
        <v>110</v>
      </c>
      <c r="B120" s="26" t="s">
        <v>66</v>
      </c>
      <c r="C120" s="26" t="s">
        <v>0</v>
      </c>
      <c r="D120" s="26" t="s">
        <v>13</v>
      </c>
      <c r="E120" s="26" t="s">
        <v>67</v>
      </c>
      <c r="F120" s="72" t="s">
        <v>222</v>
      </c>
      <c r="G120" s="28" t="s">
        <v>223</v>
      </c>
      <c r="H120" s="21" t="s">
        <v>224</v>
      </c>
      <c r="I120" s="30" t="s">
        <v>11</v>
      </c>
      <c r="J120" s="1">
        <v>437</v>
      </c>
    </row>
    <row r="121" spans="1:10" ht="22.5" x14ac:dyDescent="0.25">
      <c r="A121">
        <v>111</v>
      </c>
      <c r="B121" s="26" t="s">
        <v>68</v>
      </c>
      <c r="C121" s="26" t="s">
        <v>0</v>
      </c>
      <c r="D121" s="26" t="s">
        <v>13</v>
      </c>
      <c r="E121" s="26" t="s">
        <v>67</v>
      </c>
      <c r="F121" s="72" t="s">
        <v>225</v>
      </c>
      <c r="G121" s="28" t="s">
        <v>226</v>
      </c>
      <c r="H121" s="29">
        <v>50085815809</v>
      </c>
      <c r="I121" s="30" t="s">
        <v>11</v>
      </c>
      <c r="J121" s="1">
        <v>3626</v>
      </c>
    </row>
    <row r="122" spans="1:10" ht="22.5" x14ac:dyDescent="0.25">
      <c r="A122">
        <v>112</v>
      </c>
      <c r="B122" s="26" t="s">
        <v>69</v>
      </c>
      <c r="C122" s="26" t="s">
        <v>0</v>
      </c>
      <c r="D122" s="26" t="s">
        <v>13</v>
      </c>
      <c r="E122" s="26" t="s">
        <v>67</v>
      </c>
      <c r="F122" s="72" t="s">
        <v>227</v>
      </c>
      <c r="G122" s="28" t="s">
        <v>228</v>
      </c>
      <c r="H122" s="29">
        <v>50086848685</v>
      </c>
      <c r="I122" s="30" t="s">
        <v>11</v>
      </c>
      <c r="J122" s="1">
        <v>0</v>
      </c>
    </row>
    <row r="123" spans="1:10" ht="22.5" x14ac:dyDescent="0.25">
      <c r="A123">
        <v>113</v>
      </c>
      <c r="B123" s="26" t="s">
        <v>70</v>
      </c>
      <c r="C123" s="26" t="s">
        <v>0</v>
      </c>
      <c r="D123" s="26" t="s">
        <v>13</v>
      </c>
      <c r="E123" s="26" t="s">
        <v>67</v>
      </c>
      <c r="F123" s="72" t="s">
        <v>229</v>
      </c>
      <c r="G123" s="28" t="s">
        <v>230</v>
      </c>
      <c r="H123" s="29">
        <v>50086839585</v>
      </c>
      <c r="I123" s="30" t="s">
        <v>11</v>
      </c>
      <c r="J123" s="1">
        <v>7138</v>
      </c>
    </row>
    <row r="124" spans="1:10" x14ac:dyDescent="0.25">
      <c r="A124">
        <v>114</v>
      </c>
      <c r="B124" s="26" t="s">
        <v>71</v>
      </c>
      <c r="C124" s="26" t="s">
        <v>0</v>
      </c>
      <c r="D124" s="26" t="s">
        <v>13</v>
      </c>
      <c r="E124" s="26" t="s">
        <v>67</v>
      </c>
      <c r="F124" s="72" t="s">
        <v>231</v>
      </c>
      <c r="G124" s="28" t="s">
        <v>232</v>
      </c>
      <c r="H124" s="29">
        <v>50086438824</v>
      </c>
      <c r="I124" s="30" t="s">
        <v>11</v>
      </c>
      <c r="J124" s="1">
        <v>54</v>
      </c>
    </row>
    <row r="125" spans="1:10" x14ac:dyDescent="0.25">
      <c r="A125">
        <v>115</v>
      </c>
      <c r="B125" s="26" t="s">
        <v>72</v>
      </c>
      <c r="C125" s="26" t="s">
        <v>0</v>
      </c>
      <c r="D125" s="26" t="s">
        <v>13</v>
      </c>
      <c r="E125" s="26" t="s">
        <v>67</v>
      </c>
      <c r="F125" s="72" t="s">
        <v>233</v>
      </c>
      <c r="G125" s="28" t="s">
        <v>234</v>
      </c>
      <c r="H125" s="29">
        <v>50086438808</v>
      </c>
      <c r="I125" s="30" t="s">
        <v>11</v>
      </c>
      <c r="J125" s="1">
        <v>886</v>
      </c>
    </row>
    <row r="126" spans="1:10" ht="22.5" x14ac:dyDescent="0.25">
      <c r="A126">
        <v>116</v>
      </c>
      <c r="B126" s="26" t="s">
        <v>73</v>
      </c>
      <c r="C126" s="26" t="s">
        <v>0</v>
      </c>
      <c r="D126" s="26" t="s">
        <v>13</v>
      </c>
      <c r="E126" s="26" t="s">
        <v>67</v>
      </c>
      <c r="F126" s="72" t="s">
        <v>235</v>
      </c>
      <c r="G126" s="28" t="s">
        <v>236</v>
      </c>
      <c r="H126" s="29">
        <v>50085887080</v>
      </c>
      <c r="I126" s="30" t="s">
        <v>11</v>
      </c>
      <c r="J126" s="1">
        <v>2</v>
      </c>
    </row>
    <row r="127" spans="1:10" ht="22.5" x14ac:dyDescent="0.25">
      <c r="A127">
        <v>117</v>
      </c>
      <c r="B127" s="26" t="s">
        <v>74</v>
      </c>
      <c r="C127" s="26" t="s">
        <v>0</v>
      </c>
      <c r="D127" s="26" t="s">
        <v>13</v>
      </c>
      <c r="E127" s="26" t="s">
        <v>67</v>
      </c>
      <c r="F127" s="72" t="s">
        <v>237</v>
      </c>
      <c r="G127" s="28" t="s">
        <v>238</v>
      </c>
      <c r="H127" s="29">
        <v>50086438783</v>
      </c>
      <c r="I127" s="30" t="s">
        <v>11</v>
      </c>
      <c r="J127" s="1">
        <v>177</v>
      </c>
    </row>
    <row r="128" spans="1:10" ht="22.5" x14ac:dyDescent="0.25">
      <c r="A128">
        <v>118</v>
      </c>
      <c r="B128" s="26" t="s">
        <v>75</v>
      </c>
      <c r="C128" s="26" t="s">
        <v>0</v>
      </c>
      <c r="D128" s="26" t="s">
        <v>13</v>
      </c>
      <c r="E128" s="26" t="s">
        <v>67</v>
      </c>
      <c r="F128" s="72" t="s">
        <v>239</v>
      </c>
      <c r="G128" s="28" t="s">
        <v>1171</v>
      </c>
      <c r="H128" s="29">
        <v>50086847885</v>
      </c>
      <c r="I128" s="30" t="s">
        <v>11</v>
      </c>
      <c r="J128" s="1">
        <v>111</v>
      </c>
    </row>
    <row r="129" spans="1:10" ht="22.5" x14ac:dyDescent="0.25">
      <c r="A129">
        <v>119</v>
      </c>
      <c r="B129" s="26" t="s">
        <v>76</v>
      </c>
      <c r="C129" s="26" t="s">
        <v>0</v>
      </c>
      <c r="D129" s="26" t="s">
        <v>13</v>
      </c>
      <c r="E129" s="26" t="s">
        <v>67</v>
      </c>
      <c r="F129" s="72" t="s">
        <v>240</v>
      </c>
      <c r="G129" s="28" t="s">
        <v>241</v>
      </c>
      <c r="H129" s="29">
        <v>50086848560</v>
      </c>
      <c r="I129" s="30" t="s">
        <v>11</v>
      </c>
      <c r="J129" s="1">
        <v>0</v>
      </c>
    </row>
    <row r="130" spans="1:10" ht="22.5" x14ac:dyDescent="0.25">
      <c r="A130">
        <v>120</v>
      </c>
      <c r="B130" s="26" t="s">
        <v>77</v>
      </c>
      <c r="C130" s="26" t="s">
        <v>0</v>
      </c>
      <c r="D130" s="26" t="s">
        <v>13</v>
      </c>
      <c r="E130" s="26" t="s">
        <v>67</v>
      </c>
      <c r="F130" s="72" t="s">
        <v>242</v>
      </c>
      <c r="G130" s="28" t="s">
        <v>243</v>
      </c>
      <c r="H130" s="29">
        <v>50086955729</v>
      </c>
      <c r="I130" s="30" t="s">
        <v>11</v>
      </c>
      <c r="J130" s="1">
        <v>131</v>
      </c>
    </row>
    <row r="131" spans="1:10" ht="22.5" x14ac:dyDescent="0.25">
      <c r="A131">
        <v>121</v>
      </c>
      <c r="B131" s="26" t="s">
        <v>78</v>
      </c>
      <c r="C131" s="26" t="s">
        <v>0</v>
      </c>
      <c r="D131" s="26" t="s">
        <v>13</v>
      </c>
      <c r="E131" s="26" t="s">
        <v>67</v>
      </c>
      <c r="F131" s="72" t="s">
        <v>244</v>
      </c>
      <c r="G131" s="28" t="s">
        <v>245</v>
      </c>
      <c r="H131" s="29">
        <v>50086850507</v>
      </c>
      <c r="I131" s="30" t="s">
        <v>11</v>
      </c>
      <c r="J131" s="1">
        <v>131</v>
      </c>
    </row>
    <row r="132" spans="1:10" ht="22.5" x14ac:dyDescent="0.25">
      <c r="A132">
        <v>122</v>
      </c>
      <c r="B132" s="26" t="s">
        <v>79</v>
      </c>
      <c r="C132" s="26" t="s">
        <v>0</v>
      </c>
      <c r="D132" s="26" t="s">
        <v>13</v>
      </c>
      <c r="E132" s="26" t="s">
        <v>67</v>
      </c>
      <c r="F132" s="72" t="s">
        <v>246</v>
      </c>
      <c r="G132" s="28" t="s">
        <v>247</v>
      </c>
      <c r="H132" s="29">
        <v>50085854683</v>
      </c>
      <c r="I132" s="30" t="s">
        <v>11</v>
      </c>
      <c r="J132" s="1">
        <v>2</v>
      </c>
    </row>
    <row r="133" spans="1:10" ht="22.5" x14ac:dyDescent="0.25">
      <c r="A133">
        <v>123</v>
      </c>
      <c r="B133" s="26" t="s">
        <v>80</v>
      </c>
      <c r="C133" s="26" t="s">
        <v>0</v>
      </c>
      <c r="D133" s="26" t="s">
        <v>13</v>
      </c>
      <c r="E133" s="26" t="s">
        <v>67</v>
      </c>
      <c r="F133" s="72" t="s">
        <v>248</v>
      </c>
      <c r="G133" s="28" t="s">
        <v>249</v>
      </c>
      <c r="H133" s="29">
        <v>50086842489</v>
      </c>
      <c r="I133" s="30" t="s">
        <v>11</v>
      </c>
      <c r="J133" s="1">
        <v>2</v>
      </c>
    </row>
    <row r="134" spans="1:10" ht="22.5" x14ac:dyDescent="0.25">
      <c r="A134">
        <v>124</v>
      </c>
      <c r="B134" s="26" t="s">
        <v>81</v>
      </c>
      <c r="C134" s="26" t="s">
        <v>0</v>
      </c>
      <c r="D134" s="26" t="s">
        <v>13</v>
      </c>
      <c r="E134" s="26" t="s">
        <v>67</v>
      </c>
      <c r="F134" s="72" t="s">
        <v>250</v>
      </c>
      <c r="G134" s="28" t="s">
        <v>251</v>
      </c>
      <c r="H134" s="29">
        <v>50086849443</v>
      </c>
      <c r="I134" s="30" t="s">
        <v>11</v>
      </c>
      <c r="J134" s="1">
        <v>397</v>
      </c>
    </row>
    <row r="135" spans="1:10" ht="22.5" x14ac:dyDescent="0.25">
      <c r="A135">
        <v>125</v>
      </c>
      <c r="B135" s="26" t="s">
        <v>82</v>
      </c>
      <c r="C135" s="26" t="s">
        <v>0</v>
      </c>
      <c r="D135" s="26" t="s">
        <v>13</v>
      </c>
      <c r="E135" s="26" t="s">
        <v>67</v>
      </c>
      <c r="F135" s="72" t="s">
        <v>252</v>
      </c>
      <c r="G135" s="28" t="s">
        <v>253</v>
      </c>
      <c r="H135" s="29">
        <v>50086843908</v>
      </c>
      <c r="I135" s="30" t="s">
        <v>11</v>
      </c>
      <c r="J135" s="1">
        <v>2</v>
      </c>
    </row>
    <row r="136" spans="1:10" x14ac:dyDescent="0.25">
      <c r="A136">
        <v>126</v>
      </c>
      <c r="B136" s="26" t="s">
        <v>83</v>
      </c>
      <c r="C136" s="26" t="s">
        <v>0</v>
      </c>
      <c r="D136" s="26" t="s">
        <v>13</v>
      </c>
      <c r="E136" s="26" t="s">
        <v>67</v>
      </c>
      <c r="F136" s="72" t="s">
        <v>254</v>
      </c>
      <c r="G136" s="28" t="s">
        <v>255</v>
      </c>
      <c r="H136" s="29">
        <v>50086847463</v>
      </c>
      <c r="I136" s="30" t="s">
        <v>11</v>
      </c>
      <c r="J136" s="1">
        <v>2</v>
      </c>
    </row>
    <row r="137" spans="1:10" ht="22.5" x14ac:dyDescent="0.25">
      <c r="A137">
        <v>127</v>
      </c>
      <c r="B137" s="26" t="s">
        <v>84</v>
      </c>
      <c r="C137" s="26" t="s">
        <v>0</v>
      </c>
      <c r="D137" s="26" t="s">
        <v>13</v>
      </c>
      <c r="E137" s="26" t="s">
        <v>67</v>
      </c>
      <c r="F137" s="72" t="s">
        <v>256</v>
      </c>
      <c r="G137" s="28" t="s">
        <v>257</v>
      </c>
      <c r="H137" s="29">
        <v>50086850466</v>
      </c>
      <c r="I137" s="30" t="s">
        <v>11</v>
      </c>
      <c r="J137" s="1">
        <v>2</v>
      </c>
    </row>
    <row r="138" spans="1:10" ht="22.5" x14ac:dyDescent="0.25">
      <c r="A138">
        <v>128</v>
      </c>
      <c r="B138" s="26" t="s">
        <v>85</v>
      </c>
      <c r="C138" s="26" t="s">
        <v>0</v>
      </c>
      <c r="D138" s="26" t="s">
        <v>13</v>
      </c>
      <c r="E138" s="26" t="s">
        <v>67</v>
      </c>
      <c r="F138" s="72" t="s">
        <v>258</v>
      </c>
      <c r="G138" s="28" t="s">
        <v>259</v>
      </c>
      <c r="H138" s="29">
        <v>50086845805</v>
      </c>
      <c r="I138" s="30" t="s">
        <v>11</v>
      </c>
      <c r="J138" s="1">
        <v>106</v>
      </c>
    </row>
    <row r="139" spans="1:10" ht="22.5" x14ac:dyDescent="0.25">
      <c r="A139">
        <v>129</v>
      </c>
      <c r="B139" s="26" t="s">
        <v>86</v>
      </c>
      <c r="C139" s="26" t="s">
        <v>0</v>
      </c>
      <c r="D139" s="26" t="s">
        <v>13</v>
      </c>
      <c r="E139" s="26" t="s">
        <v>67</v>
      </c>
      <c r="F139" s="72" t="s">
        <v>260</v>
      </c>
      <c r="G139" s="28" t="s">
        <v>261</v>
      </c>
      <c r="H139" s="29">
        <v>50086751226</v>
      </c>
      <c r="I139" s="30" t="s">
        <v>11</v>
      </c>
      <c r="J139" s="1">
        <v>8422</v>
      </c>
    </row>
    <row r="140" spans="1:10" x14ac:dyDescent="0.25">
      <c r="A140">
        <v>130</v>
      </c>
      <c r="B140" s="26" t="s">
        <v>87</v>
      </c>
      <c r="C140" s="26" t="s">
        <v>0</v>
      </c>
      <c r="D140" s="26" t="s">
        <v>13</v>
      </c>
      <c r="E140" s="26" t="s">
        <v>67</v>
      </c>
      <c r="F140" s="72" t="s">
        <v>262</v>
      </c>
      <c r="G140" s="28" t="s">
        <v>263</v>
      </c>
      <c r="H140" s="29">
        <v>50086611701</v>
      </c>
      <c r="I140" s="30" t="s">
        <v>11</v>
      </c>
      <c r="J140" s="1">
        <v>50</v>
      </c>
    </row>
    <row r="141" spans="1:10" ht="22.5" x14ac:dyDescent="0.25">
      <c r="A141">
        <v>131</v>
      </c>
      <c r="B141" s="26" t="s">
        <v>88</v>
      </c>
      <c r="C141" s="26" t="s">
        <v>0</v>
      </c>
      <c r="D141" s="26" t="s">
        <v>13</v>
      </c>
      <c r="E141" s="26" t="s">
        <v>89</v>
      </c>
      <c r="F141" s="72" t="s">
        <v>264</v>
      </c>
      <c r="G141" s="28" t="s">
        <v>265</v>
      </c>
      <c r="H141" s="29">
        <v>50086957048</v>
      </c>
      <c r="I141" s="30" t="s">
        <v>11</v>
      </c>
      <c r="J141" s="1">
        <v>2</v>
      </c>
    </row>
    <row r="142" spans="1:10" ht="22.5" x14ac:dyDescent="0.25">
      <c r="A142">
        <v>132</v>
      </c>
      <c r="B142" s="26" t="s">
        <v>90</v>
      </c>
      <c r="C142" s="26" t="s">
        <v>0</v>
      </c>
      <c r="D142" s="26" t="s">
        <v>13</v>
      </c>
      <c r="E142" s="26" t="s">
        <v>89</v>
      </c>
      <c r="F142" s="72" t="s">
        <v>266</v>
      </c>
      <c r="G142" s="28" t="s">
        <v>267</v>
      </c>
      <c r="H142" s="29">
        <v>50085578788</v>
      </c>
      <c r="I142" s="30" t="s">
        <v>11</v>
      </c>
      <c r="J142" s="1">
        <v>1816</v>
      </c>
    </row>
    <row r="143" spans="1:10" ht="22.5" x14ac:dyDescent="0.25">
      <c r="A143">
        <v>133</v>
      </c>
      <c r="B143" s="26" t="s">
        <v>91</v>
      </c>
      <c r="C143" s="26" t="s">
        <v>0</v>
      </c>
      <c r="D143" s="26" t="s">
        <v>13</v>
      </c>
      <c r="E143" s="26" t="s">
        <v>89</v>
      </c>
      <c r="F143" s="72" t="s">
        <v>268</v>
      </c>
      <c r="G143" s="28" t="s">
        <v>269</v>
      </c>
      <c r="H143" s="29">
        <v>50086956983</v>
      </c>
      <c r="I143" s="30" t="s">
        <v>11</v>
      </c>
      <c r="J143" s="1">
        <v>2</v>
      </c>
    </row>
    <row r="144" spans="1:10" ht="22.5" x14ac:dyDescent="0.25">
      <c r="A144">
        <v>134</v>
      </c>
      <c r="B144" s="26" t="s">
        <v>92</v>
      </c>
      <c r="C144" s="26" t="s">
        <v>0</v>
      </c>
      <c r="D144" s="26" t="s">
        <v>13</v>
      </c>
      <c r="E144" s="26" t="s">
        <v>89</v>
      </c>
      <c r="F144" s="72" t="s">
        <v>270</v>
      </c>
      <c r="G144" s="28" t="s">
        <v>271</v>
      </c>
      <c r="H144" s="29">
        <v>50086957006</v>
      </c>
      <c r="I144" s="30" t="s">
        <v>11</v>
      </c>
      <c r="J144" s="1">
        <v>1</v>
      </c>
    </row>
    <row r="145" spans="1:10" ht="22.5" x14ac:dyDescent="0.25">
      <c r="A145">
        <v>135</v>
      </c>
      <c r="B145" s="26" t="s">
        <v>93</v>
      </c>
      <c r="C145" s="26" t="s">
        <v>0</v>
      </c>
      <c r="D145" s="26" t="s">
        <v>13</v>
      </c>
      <c r="E145" s="26" t="s">
        <v>89</v>
      </c>
      <c r="F145" s="72" t="s">
        <v>272</v>
      </c>
      <c r="G145" s="28" t="s">
        <v>273</v>
      </c>
      <c r="H145" s="29">
        <v>50086957080</v>
      </c>
      <c r="I145" s="30" t="s">
        <v>11</v>
      </c>
      <c r="J145" s="1">
        <v>0</v>
      </c>
    </row>
    <row r="146" spans="1:10" ht="22.5" x14ac:dyDescent="0.25">
      <c r="A146">
        <v>136</v>
      </c>
      <c r="B146" s="26" t="s">
        <v>94</v>
      </c>
      <c r="C146" s="26" t="s">
        <v>0</v>
      </c>
      <c r="D146" s="26" t="s">
        <v>13</v>
      </c>
      <c r="E146" s="26" t="s">
        <v>89</v>
      </c>
      <c r="F146" s="72" t="s">
        <v>274</v>
      </c>
      <c r="G146" s="28" t="s">
        <v>275</v>
      </c>
      <c r="H146" s="29">
        <v>50086957105</v>
      </c>
      <c r="I146" s="30" t="s">
        <v>11</v>
      </c>
      <c r="J146" s="1">
        <v>105</v>
      </c>
    </row>
    <row r="147" spans="1:10" ht="22.5" x14ac:dyDescent="0.25">
      <c r="A147">
        <v>137</v>
      </c>
      <c r="B147" s="26" t="s">
        <v>95</v>
      </c>
      <c r="C147" s="26" t="s">
        <v>0</v>
      </c>
      <c r="D147" s="26" t="s">
        <v>13</v>
      </c>
      <c r="E147" s="26" t="s">
        <v>89</v>
      </c>
      <c r="F147" s="72" t="s">
        <v>276</v>
      </c>
      <c r="G147" s="28" t="s">
        <v>277</v>
      </c>
      <c r="H147" s="29">
        <v>50086957022</v>
      </c>
      <c r="I147" s="30" t="s">
        <v>11</v>
      </c>
      <c r="J147" s="1">
        <v>0</v>
      </c>
    </row>
    <row r="148" spans="1:10" ht="22.5" x14ac:dyDescent="0.25">
      <c r="A148">
        <v>138</v>
      </c>
      <c r="B148" s="26" t="s">
        <v>96</v>
      </c>
      <c r="C148" s="26" t="s">
        <v>0</v>
      </c>
      <c r="D148" s="26" t="s">
        <v>13</v>
      </c>
      <c r="E148" s="26" t="s">
        <v>89</v>
      </c>
      <c r="F148" s="72" t="s">
        <v>278</v>
      </c>
      <c r="G148" s="28" t="s">
        <v>279</v>
      </c>
      <c r="H148" s="29">
        <v>50086957064</v>
      </c>
      <c r="I148" s="30" t="s">
        <v>11</v>
      </c>
      <c r="J148" s="1">
        <v>3021</v>
      </c>
    </row>
    <row r="149" spans="1:10" x14ac:dyDescent="0.25">
      <c r="A149">
        <v>139</v>
      </c>
      <c r="B149" s="26" t="s">
        <v>99</v>
      </c>
      <c r="C149" s="26" t="s">
        <v>0</v>
      </c>
      <c r="D149" s="26" t="s">
        <v>100</v>
      </c>
      <c r="E149" s="14" t="s">
        <v>101</v>
      </c>
      <c r="F149" s="72" t="s">
        <v>282</v>
      </c>
      <c r="G149" s="28" t="s">
        <v>283</v>
      </c>
      <c r="H149" s="29">
        <v>50086956082</v>
      </c>
      <c r="I149" s="30" t="s">
        <v>27</v>
      </c>
      <c r="J149" s="2">
        <v>85005</v>
      </c>
    </row>
    <row r="150" spans="1:10" x14ac:dyDescent="0.25">
      <c r="A150">
        <v>140</v>
      </c>
      <c r="B150" s="26" t="s">
        <v>104</v>
      </c>
      <c r="C150" s="26" t="s">
        <v>0</v>
      </c>
      <c r="D150" s="26" t="s">
        <v>100</v>
      </c>
      <c r="E150" s="26" t="s">
        <v>105</v>
      </c>
      <c r="F150" s="72" t="s">
        <v>286</v>
      </c>
      <c r="G150" s="28" t="s">
        <v>287</v>
      </c>
      <c r="H150" s="29">
        <v>50087606321</v>
      </c>
      <c r="I150" s="30" t="s">
        <v>11</v>
      </c>
      <c r="J150" s="2">
        <v>6070</v>
      </c>
    </row>
    <row r="151" spans="1:10" x14ac:dyDescent="0.25">
      <c r="A151">
        <v>141</v>
      </c>
      <c r="B151" s="26" t="s">
        <v>106</v>
      </c>
      <c r="C151" s="26" t="s">
        <v>0</v>
      </c>
      <c r="D151" s="26" t="s">
        <v>107</v>
      </c>
      <c r="E151" s="26" t="s">
        <v>108</v>
      </c>
      <c r="F151" s="72" t="s">
        <v>288</v>
      </c>
      <c r="G151" s="28" t="s">
        <v>289</v>
      </c>
      <c r="H151" s="29">
        <v>50085980389</v>
      </c>
      <c r="I151" s="30" t="s">
        <v>11</v>
      </c>
      <c r="J151" s="2">
        <v>22770</v>
      </c>
    </row>
    <row r="152" spans="1:10" x14ac:dyDescent="0.25">
      <c r="A152">
        <v>142</v>
      </c>
      <c r="B152" s="26" t="s">
        <v>109</v>
      </c>
      <c r="C152" s="26" t="s">
        <v>0</v>
      </c>
      <c r="D152" s="26" t="s">
        <v>107</v>
      </c>
      <c r="E152" s="26" t="s">
        <v>110</v>
      </c>
      <c r="F152" s="72" t="s">
        <v>290</v>
      </c>
      <c r="G152" s="28" t="s">
        <v>291</v>
      </c>
      <c r="H152" s="29">
        <v>50085988648</v>
      </c>
      <c r="I152" s="30" t="s">
        <v>11</v>
      </c>
      <c r="J152" s="2">
        <v>17517</v>
      </c>
    </row>
    <row r="153" spans="1:10" x14ac:dyDescent="0.25">
      <c r="A153">
        <v>143</v>
      </c>
      <c r="B153" s="26" t="s">
        <v>109</v>
      </c>
      <c r="C153" s="26" t="s">
        <v>0</v>
      </c>
      <c r="D153" s="26" t="s">
        <v>107</v>
      </c>
      <c r="E153" s="26" t="s">
        <v>110</v>
      </c>
      <c r="F153" s="72" t="s">
        <v>292</v>
      </c>
      <c r="G153" s="28" t="s">
        <v>293</v>
      </c>
      <c r="H153" s="29">
        <v>50085994827</v>
      </c>
      <c r="I153" s="30" t="s">
        <v>11</v>
      </c>
      <c r="J153" s="2">
        <v>3</v>
      </c>
    </row>
    <row r="154" spans="1:10" x14ac:dyDescent="0.25">
      <c r="A154">
        <v>144</v>
      </c>
      <c r="B154" s="26" t="s">
        <v>111</v>
      </c>
      <c r="C154" s="26" t="s">
        <v>0</v>
      </c>
      <c r="D154" s="26" t="s">
        <v>112</v>
      </c>
      <c r="E154" s="14" t="s">
        <v>113</v>
      </c>
      <c r="F154" s="72" t="s">
        <v>294</v>
      </c>
      <c r="G154" s="28" t="s">
        <v>295</v>
      </c>
      <c r="H154" s="29">
        <v>50085894027</v>
      </c>
      <c r="I154" s="30" t="s">
        <v>11</v>
      </c>
      <c r="J154" s="2">
        <v>3743</v>
      </c>
    </row>
    <row r="155" spans="1:10" x14ac:dyDescent="0.25">
      <c r="A155">
        <v>145</v>
      </c>
      <c r="B155" s="26" t="s">
        <v>114</v>
      </c>
      <c r="C155" s="26" t="s">
        <v>0</v>
      </c>
      <c r="D155" s="26" t="s">
        <v>112</v>
      </c>
      <c r="E155" s="14" t="s">
        <v>115</v>
      </c>
      <c r="F155" s="28" t="s">
        <v>296</v>
      </c>
      <c r="G155" s="28" t="s">
        <v>297</v>
      </c>
      <c r="H155" s="29">
        <v>50085894225</v>
      </c>
      <c r="I155" s="30" t="s">
        <v>11</v>
      </c>
      <c r="J155" s="2">
        <v>26850</v>
      </c>
    </row>
    <row r="156" spans="1:10" x14ac:dyDescent="0.25">
      <c r="A156">
        <v>146</v>
      </c>
      <c r="B156" s="26" t="s">
        <v>116</v>
      </c>
      <c r="C156" s="26" t="s">
        <v>0</v>
      </c>
      <c r="D156" s="26" t="s">
        <v>117</v>
      </c>
      <c r="E156" s="26" t="s">
        <v>118</v>
      </c>
      <c r="F156" s="28" t="s">
        <v>298</v>
      </c>
      <c r="G156" s="28" t="s">
        <v>299</v>
      </c>
      <c r="H156" s="29">
        <v>50086671804</v>
      </c>
      <c r="I156" s="30" t="s">
        <v>11</v>
      </c>
      <c r="J156" s="2">
        <v>576</v>
      </c>
    </row>
    <row r="157" spans="1:10" x14ac:dyDescent="0.25">
      <c r="A157">
        <v>147</v>
      </c>
      <c r="B157" s="26" t="s">
        <v>119</v>
      </c>
      <c r="C157" s="26" t="s">
        <v>0</v>
      </c>
      <c r="D157" s="26" t="s">
        <v>117</v>
      </c>
      <c r="E157" s="26" t="s">
        <v>118</v>
      </c>
      <c r="F157" s="28" t="s">
        <v>300</v>
      </c>
      <c r="G157" s="28" t="s">
        <v>301</v>
      </c>
      <c r="H157" s="29">
        <v>50087693162</v>
      </c>
      <c r="I157" s="30" t="s">
        <v>11</v>
      </c>
      <c r="J157" s="2">
        <v>0</v>
      </c>
    </row>
    <row r="158" spans="1:10" x14ac:dyDescent="0.25">
      <c r="A158">
        <v>148</v>
      </c>
      <c r="B158" s="26" t="s">
        <v>120</v>
      </c>
      <c r="C158" s="26" t="s">
        <v>0</v>
      </c>
      <c r="D158" s="26" t="s">
        <v>117</v>
      </c>
      <c r="E158" s="26" t="s">
        <v>118</v>
      </c>
      <c r="F158" s="28" t="s">
        <v>302</v>
      </c>
      <c r="G158" s="28" t="s">
        <v>303</v>
      </c>
      <c r="H158" s="29">
        <v>50087693906</v>
      </c>
      <c r="I158" s="30" t="s">
        <v>11</v>
      </c>
      <c r="J158" s="2">
        <v>3271</v>
      </c>
    </row>
    <row r="159" spans="1:10" x14ac:dyDescent="0.25">
      <c r="A159">
        <v>149</v>
      </c>
      <c r="B159" s="26" t="s">
        <v>121</v>
      </c>
      <c r="C159" s="26" t="s">
        <v>0</v>
      </c>
      <c r="D159" s="26" t="s">
        <v>117</v>
      </c>
      <c r="E159" s="26" t="s">
        <v>118</v>
      </c>
      <c r="F159" s="28" t="s">
        <v>304</v>
      </c>
      <c r="G159" s="28" t="s">
        <v>305</v>
      </c>
      <c r="H159" s="29">
        <v>50087696786</v>
      </c>
      <c r="I159" s="30" t="s">
        <v>11</v>
      </c>
      <c r="J159" s="2">
        <v>3716</v>
      </c>
    </row>
    <row r="160" spans="1:10" x14ac:dyDescent="0.25">
      <c r="A160">
        <v>150</v>
      </c>
      <c r="B160" s="26" t="s">
        <v>122</v>
      </c>
      <c r="C160" s="26" t="s">
        <v>0</v>
      </c>
      <c r="D160" s="26" t="s">
        <v>123</v>
      </c>
      <c r="E160" s="26" t="s">
        <v>124</v>
      </c>
      <c r="F160" s="28" t="s">
        <v>306</v>
      </c>
      <c r="G160" s="28" t="s">
        <v>307</v>
      </c>
      <c r="H160" s="29">
        <v>50050280003</v>
      </c>
      <c r="I160" s="30" t="s">
        <v>11</v>
      </c>
      <c r="J160" s="2">
        <v>40419</v>
      </c>
    </row>
    <row r="161" spans="1:10" x14ac:dyDescent="0.25">
      <c r="A161">
        <v>151</v>
      </c>
      <c r="B161" s="26" t="s">
        <v>125</v>
      </c>
      <c r="C161" s="26" t="s">
        <v>0</v>
      </c>
      <c r="D161" s="26" t="s">
        <v>123</v>
      </c>
      <c r="E161" s="26" t="s">
        <v>126</v>
      </c>
      <c r="F161" s="28">
        <v>60738396</v>
      </c>
      <c r="G161" s="28" t="s">
        <v>308</v>
      </c>
      <c r="H161" s="29">
        <v>50050321386</v>
      </c>
      <c r="I161" s="30" t="s">
        <v>11</v>
      </c>
      <c r="J161" s="2">
        <v>55500</v>
      </c>
    </row>
    <row r="162" spans="1:10" x14ac:dyDescent="0.25">
      <c r="A162">
        <v>152</v>
      </c>
      <c r="B162" s="26" t="s">
        <v>127</v>
      </c>
      <c r="C162" s="26" t="s">
        <v>0</v>
      </c>
      <c r="D162" s="26" t="s">
        <v>123</v>
      </c>
      <c r="E162" s="26" t="s">
        <v>128</v>
      </c>
      <c r="F162" s="104" t="s">
        <v>309</v>
      </c>
      <c r="G162" s="28" t="s">
        <v>310</v>
      </c>
      <c r="H162" s="29">
        <v>50050183091</v>
      </c>
      <c r="I162" s="30" t="s">
        <v>27</v>
      </c>
      <c r="J162" s="2">
        <v>86062</v>
      </c>
    </row>
    <row r="163" spans="1:10" ht="22.5" x14ac:dyDescent="0.25">
      <c r="A163">
        <v>153</v>
      </c>
      <c r="B163" s="26" t="s">
        <v>129</v>
      </c>
      <c r="C163" s="26" t="s">
        <v>0</v>
      </c>
      <c r="D163" s="26" t="s">
        <v>123</v>
      </c>
      <c r="E163" s="26" t="s">
        <v>128</v>
      </c>
      <c r="F163" s="28">
        <v>44634482</v>
      </c>
      <c r="G163" s="28" t="s">
        <v>311</v>
      </c>
      <c r="H163" s="29">
        <v>50050298014</v>
      </c>
      <c r="I163" s="30" t="s">
        <v>11</v>
      </c>
      <c r="J163" s="2">
        <v>687</v>
      </c>
    </row>
    <row r="164" spans="1:10" ht="22.5" x14ac:dyDescent="0.25">
      <c r="A164">
        <v>154</v>
      </c>
      <c r="B164" s="26" t="s">
        <v>130</v>
      </c>
      <c r="C164" s="26" t="s">
        <v>0</v>
      </c>
      <c r="D164" s="26" t="s">
        <v>123</v>
      </c>
      <c r="E164" s="26" t="s">
        <v>128</v>
      </c>
      <c r="F164" s="28">
        <v>61505112</v>
      </c>
      <c r="G164" s="28" t="s">
        <v>312</v>
      </c>
      <c r="H164" s="29">
        <v>50050298022</v>
      </c>
      <c r="I164" s="30" t="s">
        <v>11</v>
      </c>
      <c r="J164" s="2">
        <v>13</v>
      </c>
    </row>
    <row r="165" spans="1:10" x14ac:dyDescent="0.25">
      <c r="A165">
        <v>155</v>
      </c>
      <c r="B165" s="26" t="s">
        <v>131</v>
      </c>
      <c r="C165" s="26" t="s">
        <v>0</v>
      </c>
      <c r="D165" s="26" t="s">
        <v>123</v>
      </c>
      <c r="E165" s="26" t="s">
        <v>132</v>
      </c>
      <c r="F165" s="28" t="s">
        <v>313</v>
      </c>
      <c r="G165" s="28" t="s">
        <v>314</v>
      </c>
      <c r="H165" s="29">
        <v>50050152252</v>
      </c>
      <c r="I165" s="30" t="s">
        <v>11</v>
      </c>
      <c r="J165" s="2">
        <v>10434</v>
      </c>
    </row>
    <row r="166" spans="1:10" x14ac:dyDescent="0.25">
      <c r="A166">
        <v>156</v>
      </c>
      <c r="B166" s="26" t="s">
        <v>133</v>
      </c>
      <c r="C166" s="26" t="s">
        <v>0</v>
      </c>
      <c r="D166" s="26" t="s">
        <v>134</v>
      </c>
      <c r="E166" s="26" t="s">
        <v>135</v>
      </c>
      <c r="F166" s="28" t="s">
        <v>315</v>
      </c>
      <c r="G166" s="28" t="s">
        <v>316</v>
      </c>
      <c r="H166" s="29">
        <v>50108245206</v>
      </c>
      <c r="I166" s="30" t="s">
        <v>27</v>
      </c>
      <c r="J166" s="2">
        <v>60487</v>
      </c>
    </row>
    <row r="167" spans="1:10" x14ac:dyDescent="0.25">
      <c r="A167">
        <v>157</v>
      </c>
      <c r="B167" s="26" t="s">
        <v>136</v>
      </c>
      <c r="C167" s="26" t="s">
        <v>0</v>
      </c>
      <c r="D167" s="26" t="s">
        <v>134</v>
      </c>
      <c r="E167" s="26" t="s">
        <v>137</v>
      </c>
      <c r="F167" s="28" t="s">
        <v>317</v>
      </c>
      <c r="G167" s="28" t="s">
        <v>318</v>
      </c>
      <c r="H167" s="29">
        <v>50107467380</v>
      </c>
      <c r="I167" s="30" t="s">
        <v>27</v>
      </c>
      <c r="J167" s="2">
        <v>111714</v>
      </c>
    </row>
    <row r="168" spans="1:10" x14ac:dyDescent="0.25">
      <c r="A168">
        <v>158</v>
      </c>
      <c r="B168" s="26" t="s">
        <v>138</v>
      </c>
      <c r="C168" s="26" t="s">
        <v>0</v>
      </c>
      <c r="D168" s="26" t="s">
        <v>134</v>
      </c>
      <c r="E168" s="26" t="s">
        <v>139</v>
      </c>
      <c r="F168" s="28" t="s">
        <v>319</v>
      </c>
      <c r="G168" s="28" t="s">
        <v>320</v>
      </c>
      <c r="H168" s="29">
        <v>50107929009</v>
      </c>
      <c r="I168" s="30" t="s">
        <v>27</v>
      </c>
      <c r="J168" s="2">
        <v>157780</v>
      </c>
    </row>
    <row r="169" spans="1:10" x14ac:dyDescent="0.25">
      <c r="A169">
        <v>159</v>
      </c>
      <c r="B169" s="26" t="s">
        <v>140</v>
      </c>
      <c r="C169" s="26" t="s">
        <v>0</v>
      </c>
      <c r="D169" s="26" t="s">
        <v>134</v>
      </c>
      <c r="E169" s="26" t="s">
        <v>141</v>
      </c>
      <c r="F169" s="28" t="s">
        <v>321</v>
      </c>
      <c r="G169" s="28" t="s">
        <v>322</v>
      </c>
      <c r="H169" s="29">
        <v>50108396249</v>
      </c>
      <c r="I169" s="30" t="s">
        <v>27</v>
      </c>
      <c r="J169" s="2">
        <v>81854.100000000006</v>
      </c>
    </row>
    <row r="170" spans="1:10" ht="30" customHeight="1" x14ac:dyDescent="0.25">
      <c r="A170">
        <v>160</v>
      </c>
      <c r="B170" s="26" t="s">
        <v>142</v>
      </c>
      <c r="C170" s="26" t="s">
        <v>0</v>
      </c>
      <c r="D170" s="26" t="s">
        <v>134</v>
      </c>
      <c r="E170" s="26" t="s">
        <v>143</v>
      </c>
      <c r="F170" s="28" t="s">
        <v>323</v>
      </c>
      <c r="G170" s="28" t="s">
        <v>324</v>
      </c>
      <c r="H170" s="29">
        <v>50108477388</v>
      </c>
      <c r="I170" s="30" t="s">
        <v>27</v>
      </c>
      <c r="J170" s="2">
        <v>30462</v>
      </c>
    </row>
    <row r="171" spans="1:10" x14ac:dyDescent="0.25">
      <c r="A171">
        <v>161</v>
      </c>
      <c r="B171" s="26" t="s">
        <v>144</v>
      </c>
      <c r="C171" s="26" t="s">
        <v>0</v>
      </c>
      <c r="D171" s="26" t="s">
        <v>134</v>
      </c>
      <c r="E171" s="26" t="s">
        <v>145</v>
      </c>
      <c r="F171" s="28" t="s">
        <v>325</v>
      </c>
      <c r="G171" s="28" t="s">
        <v>326</v>
      </c>
      <c r="H171" s="29">
        <v>50107929687</v>
      </c>
      <c r="I171" s="30" t="s">
        <v>11</v>
      </c>
      <c r="J171" s="2">
        <v>4790</v>
      </c>
    </row>
    <row r="172" spans="1:10" x14ac:dyDescent="0.25">
      <c r="A172">
        <v>162</v>
      </c>
      <c r="B172" s="26" t="s">
        <v>144</v>
      </c>
      <c r="C172" s="26" t="s">
        <v>0</v>
      </c>
      <c r="D172" s="26" t="s">
        <v>134</v>
      </c>
      <c r="E172" s="26" t="s">
        <v>145</v>
      </c>
      <c r="F172" s="28" t="s">
        <v>327</v>
      </c>
      <c r="G172" s="28" t="s">
        <v>328</v>
      </c>
      <c r="H172" s="29">
        <v>50107932961</v>
      </c>
      <c r="I172" s="30" t="s">
        <v>11</v>
      </c>
      <c r="J172" s="2">
        <v>25711</v>
      </c>
    </row>
    <row r="173" spans="1:10" x14ac:dyDescent="0.25">
      <c r="A173">
        <v>163</v>
      </c>
      <c r="B173" s="26" t="s">
        <v>146</v>
      </c>
      <c r="C173" s="26" t="s">
        <v>0</v>
      </c>
      <c r="D173" s="26" t="s">
        <v>134</v>
      </c>
      <c r="E173" s="26" t="s">
        <v>147</v>
      </c>
      <c r="F173" s="28" t="s">
        <v>329</v>
      </c>
      <c r="G173" s="28" t="s">
        <v>330</v>
      </c>
      <c r="H173" s="29">
        <v>50107864148</v>
      </c>
      <c r="I173" s="30" t="s">
        <v>27</v>
      </c>
      <c r="J173" s="2">
        <v>814090.3</v>
      </c>
    </row>
    <row r="174" spans="1:10" x14ac:dyDescent="0.25">
      <c r="A174">
        <v>164</v>
      </c>
      <c r="B174" s="26" t="s">
        <v>148</v>
      </c>
      <c r="C174" s="26" t="s">
        <v>0</v>
      </c>
      <c r="D174" s="26" t="s">
        <v>149</v>
      </c>
      <c r="E174" s="26" t="s">
        <v>150</v>
      </c>
      <c r="F174" s="28" t="s">
        <v>331</v>
      </c>
      <c r="G174" s="28" t="s">
        <v>332</v>
      </c>
      <c r="H174" s="29">
        <v>50107960441</v>
      </c>
      <c r="I174" s="30" t="s">
        <v>11</v>
      </c>
      <c r="J174" s="2">
        <v>32300</v>
      </c>
    </row>
    <row r="175" spans="1:10" x14ac:dyDescent="0.25">
      <c r="A175">
        <v>165</v>
      </c>
      <c r="B175" s="26" t="s">
        <v>151</v>
      </c>
      <c r="C175" s="26" t="s">
        <v>0</v>
      </c>
      <c r="D175" s="26" t="s">
        <v>134</v>
      </c>
      <c r="E175" s="26" t="s">
        <v>152</v>
      </c>
      <c r="F175" s="28" t="s">
        <v>333</v>
      </c>
      <c r="G175" s="28" t="s">
        <v>334</v>
      </c>
      <c r="H175" s="29">
        <v>50108184909</v>
      </c>
      <c r="I175" s="30" t="s">
        <v>11</v>
      </c>
      <c r="J175" s="2">
        <v>760</v>
      </c>
    </row>
    <row r="176" spans="1:10" x14ac:dyDescent="0.25">
      <c r="A176">
        <v>166</v>
      </c>
      <c r="B176" s="26" t="s">
        <v>159</v>
      </c>
      <c r="C176" s="26" t="s">
        <v>0</v>
      </c>
      <c r="D176" s="26" t="s">
        <v>160</v>
      </c>
      <c r="E176" s="26" t="s">
        <v>161</v>
      </c>
      <c r="F176" s="28" t="s">
        <v>341</v>
      </c>
      <c r="G176" s="28" t="s">
        <v>342</v>
      </c>
      <c r="H176" s="29">
        <v>10158630154</v>
      </c>
      <c r="I176" s="30" t="s">
        <v>27</v>
      </c>
      <c r="J176" s="2">
        <v>96895</v>
      </c>
    </row>
    <row r="177" spans="1:10" x14ac:dyDescent="0.25">
      <c r="A177">
        <v>167</v>
      </c>
      <c r="B177" s="26" t="s">
        <v>162</v>
      </c>
      <c r="C177" s="26" t="s">
        <v>0</v>
      </c>
      <c r="D177" s="26" t="s">
        <v>160</v>
      </c>
      <c r="E177" s="26" t="s">
        <v>163</v>
      </c>
      <c r="F177" s="28">
        <v>7094124</v>
      </c>
      <c r="G177" s="28" t="s">
        <v>343</v>
      </c>
      <c r="H177" s="29">
        <v>10158560145</v>
      </c>
      <c r="I177" s="30" t="s">
        <v>11</v>
      </c>
      <c r="J177" s="2">
        <v>37695</v>
      </c>
    </row>
    <row r="178" spans="1:10" x14ac:dyDescent="0.25">
      <c r="A178">
        <v>168</v>
      </c>
      <c r="B178" s="26" t="s">
        <v>164</v>
      </c>
      <c r="C178" s="26" t="s">
        <v>0</v>
      </c>
      <c r="D178" s="26" t="s">
        <v>160</v>
      </c>
      <c r="E178" s="26" t="s">
        <v>165</v>
      </c>
      <c r="F178" s="28" t="s">
        <v>344</v>
      </c>
      <c r="G178" s="28" t="s">
        <v>345</v>
      </c>
      <c r="H178" s="29">
        <v>10158566490</v>
      </c>
      <c r="I178" s="30" t="s">
        <v>11</v>
      </c>
      <c r="J178" s="2">
        <v>11258</v>
      </c>
    </row>
    <row r="179" spans="1:10" x14ac:dyDescent="0.25">
      <c r="A179">
        <v>169</v>
      </c>
      <c r="B179" s="26" t="s">
        <v>166</v>
      </c>
      <c r="C179" s="26" t="s">
        <v>0</v>
      </c>
      <c r="D179" s="26" t="s">
        <v>167</v>
      </c>
      <c r="E179" s="26" t="s">
        <v>168</v>
      </c>
      <c r="F179" s="28" t="s">
        <v>346</v>
      </c>
      <c r="G179" s="28" t="s">
        <v>347</v>
      </c>
      <c r="H179" s="29">
        <v>50086937248</v>
      </c>
      <c r="I179" s="30" t="s">
        <v>11</v>
      </c>
      <c r="J179" s="2">
        <v>37250</v>
      </c>
    </row>
    <row r="180" spans="1:10" x14ac:dyDescent="0.25">
      <c r="A180">
        <v>170</v>
      </c>
      <c r="B180" s="26" t="s">
        <v>169</v>
      </c>
      <c r="C180" s="26" t="s">
        <v>0</v>
      </c>
      <c r="D180" s="26" t="s">
        <v>160</v>
      </c>
      <c r="E180" s="26" t="s">
        <v>170</v>
      </c>
      <c r="F180" s="28" t="s">
        <v>348</v>
      </c>
      <c r="G180" s="28" t="s">
        <v>349</v>
      </c>
      <c r="H180" s="29">
        <v>10158657835</v>
      </c>
      <c r="I180" s="30" t="s">
        <v>11</v>
      </c>
      <c r="J180" s="2">
        <v>7983</v>
      </c>
    </row>
    <row r="181" spans="1:10" ht="22.5" x14ac:dyDescent="0.25">
      <c r="A181">
        <v>171</v>
      </c>
      <c r="B181" s="26" t="s">
        <v>171</v>
      </c>
      <c r="C181" s="26" t="s">
        <v>0</v>
      </c>
      <c r="D181" s="26" t="s">
        <v>172</v>
      </c>
      <c r="E181" s="26" t="s">
        <v>173</v>
      </c>
      <c r="F181" s="28" t="s">
        <v>350</v>
      </c>
      <c r="G181" s="28" t="s">
        <v>351</v>
      </c>
      <c r="H181" s="29">
        <v>50086952684</v>
      </c>
      <c r="I181" s="30" t="s">
        <v>27</v>
      </c>
      <c r="J181" s="2">
        <v>208986</v>
      </c>
    </row>
    <row r="182" spans="1:10" ht="22.5" x14ac:dyDescent="0.25">
      <c r="A182">
        <v>172</v>
      </c>
      <c r="B182" s="26" t="s">
        <v>174</v>
      </c>
      <c r="C182" s="26" t="s">
        <v>0</v>
      </c>
      <c r="D182" s="26" t="s">
        <v>172</v>
      </c>
      <c r="E182" s="26" t="s">
        <v>173</v>
      </c>
      <c r="F182" s="28" t="s">
        <v>352</v>
      </c>
      <c r="G182" s="28" t="s">
        <v>353</v>
      </c>
      <c r="H182" s="29">
        <v>50085450241</v>
      </c>
      <c r="I182" s="30" t="s">
        <v>11</v>
      </c>
      <c r="J182" s="2">
        <v>2</v>
      </c>
    </row>
    <row r="183" spans="1:10" ht="22.5" x14ac:dyDescent="0.25">
      <c r="A183">
        <v>173</v>
      </c>
      <c r="B183" s="26" t="s">
        <v>175</v>
      </c>
      <c r="C183" s="26" t="s">
        <v>0</v>
      </c>
      <c r="D183" s="26" t="s">
        <v>172</v>
      </c>
      <c r="E183" s="26" t="s">
        <v>176</v>
      </c>
      <c r="F183" s="28" t="s">
        <v>354</v>
      </c>
      <c r="G183" s="28" t="s">
        <v>355</v>
      </c>
      <c r="H183" s="29">
        <v>50085817409</v>
      </c>
      <c r="I183" s="30" t="s">
        <v>11</v>
      </c>
      <c r="J183" s="2">
        <v>10094</v>
      </c>
    </row>
    <row r="184" spans="1:10" ht="22.5" x14ac:dyDescent="0.25">
      <c r="A184">
        <v>174</v>
      </c>
      <c r="B184" s="26" t="s">
        <v>177</v>
      </c>
      <c r="C184" s="26" t="s">
        <v>0</v>
      </c>
      <c r="D184" s="26" t="s">
        <v>172</v>
      </c>
      <c r="E184" s="26" t="s">
        <v>178</v>
      </c>
      <c r="F184" s="28" t="s">
        <v>356</v>
      </c>
      <c r="G184" s="28" t="s">
        <v>357</v>
      </c>
      <c r="H184" s="21">
        <v>50087203002</v>
      </c>
      <c r="I184" s="30" t="s">
        <v>11</v>
      </c>
      <c r="J184" s="2">
        <v>18691</v>
      </c>
    </row>
    <row r="185" spans="1:10" x14ac:dyDescent="0.25">
      <c r="A185">
        <v>175</v>
      </c>
      <c r="B185" s="26" t="s">
        <v>179</v>
      </c>
      <c r="C185" s="26" t="s">
        <v>0</v>
      </c>
      <c r="D185" s="26" t="s">
        <v>172</v>
      </c>
      <c r="E185" s="26" t="s">
        <v>180</v>
      </c>
      <c r="F185" s="28" t="s">
        <v>358</v>
      </c>
      <c r="G185" s="28" t="s">
        <v>359</v>
      </c>
      <c r="H185" s="29">
        <v>50085920400</v>
      </c>
      <c r="I185" s="30" t="s">
        <v>11</v>
      </c>
      <c r="J185" s="2">
        <v>3234</v>
      </c>
    </row>
    <row r="186" spans="1:10" x14ac:dyDescent="0.25">
      <c r="A186">
        <v>176</v>
      </c>
      <c r="B186" s="26" t="s">
        <v>181</v>
      </c>
      <c r="C186" s="26" t="s">
        <v>0</v>
      </c>
      <c r="D186" s="26" t="s">
        <v>182</v>
      </c>
      <c r="E186" s="26" t="s">
        <v>183</v>
      </c>
      <c r="F186" s="28" t="s">
        <v>360</v>
      </c>
      <c r="G186" s="28" t="s">
        <v>361</v>
      </c>
      <c r="H186" s="29">
        <v>50086585865</v>
      </c>
      <c r="I186" s="30" t="s">
        <v>11</v>
      </c>
      <c r="J186" s="2">
        <v>33440</v>
      </c>
    </row>
    <row r="187" spans="1:10" x14ac:dyDescent="0.25">
      <c r="A187">
        <v>177</v>
      </c>
      <c r="B187" s="26" t="s">
        <v>184</v>
      </c>
      <c r="C187" s="26" t="s">
        <v>0</v>
      </c>
      <c r="D187" s="26" t="s">
        <v>185</v>
      </c>
      <c r="E187" s="26" t="s">
        <v>186</v>
      </c>
      <c r="F187" s="28" t="s">
        <v>362</v>
      </c>
      <c r="G187" s="28" t="s">
        <v>363</v>
      </c>
      <c r="H187" s="29">
        <v>50121150755</v>
      </c>
      <c r="I187" s="30" t="s">
        <v>27</v>
      </c>
      <c r="J187" s="2">
        <v>25646</v>
      </c>
    </row>
    <row r="188" spans="1:10" x14ac:dyDescent="0.25">
      <c r="A188">
        <v>178</v>
      </c>
      <c r="B188" s="26" t="s">
        <v>447</v>
      </c>
      <c r="C188" s="26" t="s">
        <v>5</v>
      </c>
      <c r="D188" s="26" t="s">
        <v>107</v>
      </c>
      <c r="E188" s="26" t="s">
        <v>449</v>
      </c>
      <c r="F188" s="28" t="s">
        <v>582</v>
      </c>
      <c r="G188" s="28" t="s">
        <v>583</v>
      </c>
      <c r="H188" s="29">
        <v>50087633027</v>
      </c>
      <c r="I188" s="30" t="s">
        <v>11</v>
      </c>
      <c r="J188" s="2">
        <v>34246</v>
      </c>
    </row>
    <row r="189" spans="1:10" ht="22.5" x14ac:dyDescent="0.25">
      <c r="A189">
        <v>179</v>
      </c>
      <c r="B189" s="26" t="s">
        <v>97</v>
      </c>
      <c r="C189" s="26" t="s">
        <v>3</v>
      </c>
      <c r="D189" s="26" t="s">
        <v>13</v>
      </c>
      <c r="E189" s="26" t="s">
        <v>98</v>
      </c>
      <c r="F189" s="72" t="s">
        <v>280</v>
      </c>
      <c r="G189" s="28" t="s">
        <v>281</v>
      </c>
      <c r="H189" s="29">
        <v>50121226837</v>
      </c>
      <c r="I189" s="30" t="s">
        <v>11</v>
      </c>
      <c r="J189" s="1">
        <v>64</v>
      </c>
    </row>
    <row r="190" spans="1:10" ht="22.5" x14ac:dyDescent="0.25">
      <c r="A190">
        <v>180</v>
      </c>
      <c r="B190" s="78" t="s">
        <v>211</v>
      </c>
      <c r="C190" s="26" t="s">
        <v>3</v>
      </c>
      <c r="D190" s="79" t="s">
        <v>160</v>
      </c>
      <c r="E190" s="79" t="s">
        <v>212</v>
      </c>
      <c r="F190" s="80">
        <v>40072547</v>
      </c>
      <c r="G190" s="28" t="s">
        <v>380</v>
      </c>
      <c r="H190" s="29">
        <v>10158580268</v>
      </c>
      <c r="I190" s="30" t="s">
        <v>11</v>
      </c>
      <c r="J190" s="77">
        <v>66</v>
      </c>
    </row>
    <row r="191" spans="1:10" x14ac:dyDescent="0.25">
      <c r="A191">
        <v>181</v>
      </c>
      <c r="B191" s="79" t="s">
        <v>196</v>
      </c>
      <c r="C191" s="79" t="s">
        <v>197</v>
      </c>
      <c r="D191" s="79" t="s">
        <v>198</v>
      </c>
      <c r="E191" s="79" t="s">
        <v>199</v>
      </c>
      <c r="F191" s="28" t="s">
        <v>374</v>
      </c>
      <c r="G191" s="28" t="s">
        <v>375</v>
      </c>
      <c r="H191" s="29">
        <v>51156949585</v>
      </c>
      <c r="I191" s="30" t="s">
        <v>11</v>
      </c>
      <c r="J191" s="2">
        <v>478</v>
      </c>
    </row>
    <row r="192" spans="1:10" x14ac:dyDescent="0.25">
      <c r="A192">
        <v>182</v>
      </c>
      <c r="B192" s="79" t="s">
        <v>196</v>
      </c>
      <c r="C192" s="79" t="s">
        <v>197</v>
      </c>
      <c r="D192" s="79" t="s">
        <v>200</v>
      </c>
      <c r="E192" s="79" t="s">
        <v>201</v>
      </c>
      <c r="F192" s="28" t="s">
        <v>376</v>
      </c>
      <c r="G192" s="28" t="s">
        <v>377</v>
      </c>
      <c r="H192" s="29">
        <v>51158204127</v>
      </c>
      <c r="I192" s="30" t="s">
        <v>11</v>
      </c>
      <c r="J192" s="2">
        <v>467</v>
      </c>
    </row>
    <row r="193" spans="1:10" x14ac:dyDescent="0.25">
      <c r="A193">
        <v>183</v>
      </c>
      <c r="B193" s="79" t="s">
        <v>196</v>
      </c>
      <c r="C193" s="79" t="s">
        <v>197</v>
      </c>
      <c r="D193" s="79" t="s">
        <v>202</v>
      </c>
      <c r="E193" s="79" t="s">
        <v>203</v>
      </c>
      <c r="F193" s="29" t="s">
        <v>1165</v>
      </c>
      <c r="G193" s="28" t="s">
        <v>1166</v>
      </c>
      <c r="H193" s="29">
        <v>51726726735</v>
      </c>
      <c r="I193" s="30" t="s">
        <v>11</v>
      </c>
      <c r="J193" s="105">
        <v>500</v>
      </c>
    </row>
    <row r="194" spans="1:10" x14ac:dyDescent="0.25">
      <c r="A194">
        <v>184</v>
      </c>
      <c r="B194" s="79" t="s">
        <v>196</v>
      </c>
      <c r="C194" s="79" t="s">
        <v>197</v>
      </c>
      <c r="D194" s="79" t="s">
        <v>204</v>
      </c>
      <c r="E194" s="79" t="s">
        <v>205</v>
      </c>
      <c r="F194" s="29" t="s">
        <v>1167</v>
      </c>
      <c r="G194" s="28" t="s">
        <v>1168</v>
      </c>
      <c r="H194" s="11">
        <v>51726726842</v>
      </c>
      <c r="I194" s="30" t="s">
        <v>11</v>
      </c>
      <c r="J194" s="105">
        <v>500</v>
      </c>
    </row>
    <row r="195" spans="1:10" x14ac:dyDescent="0.25">
      <c r="A195">
        <v>185</v>
      </c>
      <c r="B195" s="79" t="s">
        <v>196</v>
      </c>
      <c r="C195" s="79" t="s">
        <v>197</v>
      </c>
      <c r="D195" s="79" t="s">
        <v>206</v>
      </c>
      <c r="E195" s="79" t="s">
        <v>207</v>
      </c>
      <c r="F195" s="29" t="s">
        <v>1169</v>
      </c>
      <c r="G195" s="28" t="s">
        <v>1170</v>
      </c>
      <c r="H195" s="29">
        <v>51726726222</v>
      </c>
      <c r="I195" s="30" t="s">
        <v>11</v>
      </c>
      <c r="J195" s="105">
        <v>500</v>
      </c>
    </row>
    <row r="196" spans="1:10" x14ac:dyDescent="0.25">
      <c r="A196">
        <v>186</v>
      </c>
      <c r="B196" s="26" t="s">
        <v>61</v>
      </c>
      <c r="C196" s="26" t="s">
        <v>2</v>
      </c>
      <c r="D196" s="26" t="s">
        <v>59</v>
      </c>
      <c r="E196" s="26" t="s">
        <v>62</v>
      </c>
      <c r="F196" s="72" t="s">
        <v>215</v>
      </c>
      <c r="G196" s="28" t="s">
        <v>216</v>
      </c>
      <c r="H196" s="29">
        <v>50086530141</v>
      </c>
      <c r="I196" s="30" t="s">
        <v>11</v>
      </c>
      <c r="J196" s="2">
        <v>10755</v>
      </c>
    </row>
    <row r="197" spans="1:10" x14ac:dyDescent="0.25">
      <c r="A197">
        <v>187</v>
      </c>
      <c r="B197" s="26" t="s">
        <v>187</v>
      </c>
      <c r="C197" s="26" t="s">
        <v>2</v>
      </c>
      <c r="D197" s="26" t="s">
        <v>188</v>
      </c>
      <c r="E197" s="26" t="s">
        <v>189</v>
      </c>
      <c r="F197" s="28" t="s">
        <v>364</v>
      </c>
      <c r="G197" s="28" t="s">
        <v>365</v>
      </c>
      <c r="H197" s="29">
        <v>50087446280</v>
      </c>
      <c r="I197" s="30" t="s">
        <v>11</v>
      </c>
      <c r="J197" s="2">
        <v>5766</v>
      </c>
    </row>
    <row r="198" spans="1:10" x14ac:dyDescent="0.25">
      <c r="A198">
        <v>188</v>
      </c>
      <c r="B198" s="26" t="s">
        <v>190</v>
      </c>
      <c r="C198" s="26" t="s">
        <v>2</v>
      </c>
      <c r="D198" s="26" t="s">
        <v>188</v>
      </c>
      <c r="E198" s="26" t="s">
        <v>189</v>
      </c>
      <c r="F198" s="28" t="s">
        <v>366</v>
      </c>
      <c r="G198" s="28" t="s">
        <v>367</v>
      </c>
      <c r="H198" s="29">
        <v>50086705348</v>
      </c>
      <c r="I198" s="30" t="s">
        <v>11</v>
      </c>
      <c r="J198" s="2">
        <v>1233</v>
      </c>
    </row>
    <row r="199" spans="1:10" x14ac:dyDescent="0.25">
      <c r="A199">
        <v>189</v>
      </c>
      <c r="B199" s="26" t="s">
        <v>191</v>
      </c>
      <c r="C199" s="26" t="s">
        <v>2</v>
      </c>
      <c r="D199" s="26" t="s">
        <v>188</v>
      </c>
      <c r="E199" s="26" t="s">
        <v>189</v>
      </c>
      <c r="F199" s="28" t="s">
        <v>368</v>
      </c>
      <c r="G199" s="28" t="s">
        <v>369</v>
      </c>
      <c r="H199" s="29">
        <v>50087446305</v>
      </c>
      <c r="I199" s="30" t="s">
        <v>11</v>
      </c>
      <c r="J199" s="2">
        <v>5218</v>
      </c>
    </row>
    <row r="200" spans="1:10" x14ac:dyDescent="0.25">
      <c r="A200">
        <v>190</v>
      </c>
      <c r="B200" s="26" t="s">
        <v>192</v>
      </c>
      <c r="C200" s="26" t="s">
        <v>2</v>
      </c>
      <c r="D200" s="26" t="s">
        <v>188</v>
      </c>
      <c r="E200" s="26" t="s">
        <v>193</v>
      </c>
      <c r="F200" s="28" t="s">
        <v>370</v>
      </c>
      <c r="G200" s="28" t="s">
        <v>371</v>
      </c>
      <c r="H200" s="29">
        <v>50086655783</v>
      </c>
      <c r="I200" s="30" t="s">
        <v>11</v>
      </c>
      <c r="J200" s="2">
        <v>6025</v>
      </c>
    </row>
    <row r="201" spans="1:10" x14ac:dyDescent="0.25">
      <c r="A201">
        <v>191</v>
      </c>
      <c r="B201" s="26" t="s">
        <v>194</v>
      </c>
      <c r="C201" s="26" t="s">
        <v>2</v>
      </c>
      <c r="D201" s="26" t="s">
        <v>188</v>
      </c>
      <c r="E201" s="26" t="s">
        <v>195</v>
      </c>
      <c r="F201" s="28" t="s">
        <v>372</v>
      </c>
      <c r="G201" s="28" t="s">
        <v>373</v>
      </c>
      <c r="H201" s="29">
        <v>50086096581</v>
      </c>
      <c r="I201" s="30" t="s">
        <v>11</v>
      </c>
      <c r="J201" s="2">
        <v>2050</v>
      </c>
    </row>
    <row r="202" spans="1:10" x14ac:dyDescent="0.25">
      <c r="J202" s="109">
        <f>SUM(J11:J201)</f>
        <v>3129545.5</v>
      </c>
    </row>
  </sheetData>
  <autoFilter ref="A10:J202" xr:uid="{00000000-0001-0000-0200-000000000000}"/>
  <sortState xmlns:xlrd2="http://schemas.microsoft.com/office/spreadsheetml/2017/richdata2" ref="B11:J201">
    <sortCondition ref="C11:C201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5"/>
  <sheetViews>
    <sheetView workbookViewId="0">
      <selection activeCell="J7" sqref="J7"/>
    </sheetView>
  </sheetViews>
  <sheetFormatPr baseColWidth="10" defaultRowHeight="15" x14ac:dyDescent="0.25"/>
  <cols>
    <col min="1" max="1" width="3.140625" customWidth="1"/>
    <col min="2" max="2" width="25" customWidth="1"/>
    <col min="3" max="3" width="31.28515625" bestFit="1" customWidth="1"/>
    <col min="4" max="4" width="19.42578125" customWidth="1"/>
    <col min="5" max="5" width="22.140625" customWidth="1"/>
    <col min="6" max="6" width="18.85546875" customWidth="1"/>
    <col min="7" max="7" width="37.42578125" customWidth="1"/>
    <col min="8" max="8" width="17.28515625" style="24" customWidth="1"/>
    <col min="10" max="10" width="14" style="24" customWidth="1"/>
  </cols>
  <sheetData>
    <row r="1" spans="2:12" ht="31.5" x14ac:dyDescent="0.5">
      <c r="B1" s="8" t="s">
        <v>381</v>
      </c>
    </row>
    <row r="2" spans="2:12" ht="31.5" x14ac:dyDescent="0.5">
      <c r="B2" s="8"/>
    </row>
    <row r="3" spans="2:12" x14ac:dyDescent="0.25">
      <c r="B3" t="s">
        <v>40</v>
      </c>
    </row>
    <row r="5" spans="2:12" s="35" customFormat="1" ht="24.75" customHeight="1" x14ac:dyDescent="0.25">
      <c r="B5" s="37" t="s">
        <v>50</v>
      </c>
      <c r="C5" s="38" t="s">
        <v>51</v>
      </c>
      <c r="D5" s="38" t="s">
        <v>52</v>
      </c>
      <c r="E5" s="38" t="s">
        <v>53</v>
      </c>
      <c r="F5" s="38" t="s">
        <v>54</v>
      </c>
      <c r="G5" s="38" t="s">
        <v>55</v>
      </c>
      <c r="H5" s="39" t="s">
        <v>56</v>
      </c>
      <c r="I5" s="38" t="s">
        <v>57</v>
      </c>
      <c r="J5" s="40" t="s">
        <v>792</v>
      </c>
    </row>
    <row r="6" spans="2:12" x14ac:dyDescent="0.25">
      <c r="B6" s="13" t="s">
        <v>382</v>
      </c>
      <c r="C6" s="13" t="s">
        <v>40</v>
      </c>
      <c r="D6" s="13" t="s">
        <v>172</v>
      </c>
      <c r="E6" s="13" t="s">
        <v>383</v>
      </c>
      <c r="F6" s="13" t="s">
        <v>384</v>
      </c>
      <c r="G6" s="9" t="s">
        <v>385</v>
      </c>
      <c r="H6" s="15">
        <v>50085937182</v>
      </c>
      <c r="I6" s="13" t="s">
        <v>27</v>
      </c>
      <c r="J6" s="47">
        <v>1690975</v>
      </c>
      <c r="K6" s="19"/>
      <c r="L6" s="19"/>
    </row>
    <row r="7" spans="2:12" x14ac:dyDescent="0.25">
      <c r="B7" s="13" t="s">
        <v>382</v>
      </c>
      <c r="C7" s="13" t="s">
        <v>40</v>
      </c>
      <c r="D7" s="13" t="s">
        <v>172</v>
      </c>
      <c r="E7" s="13" t="s">
        <v>386</v>
      </c>
      <c r="F7" s="13" t="s">
        <v>387</v>
      </c>
      <c r="G7" s="9" t="s">
        <v>388</v>
      </c>
      <c r="H7" s="15">
        <v>50086678008</v>
      </c>
      <c r="I7" s="13" t="s">
        <v>11</v>
      </c>
      <c r="J7" s="47">
        <v>23373</v>
      </c>
      <c r="K7" s="19"/>
      <c r="L7" s="19"/>
    </row>
    <row r="8" spans="2:12" x14ac:dyDescent="0.25">
      <c r="B8" s="13" t="s">
        <v>382</v>
      </c>
      <c r="C8" s="13" t="s">
        <v>40</v>
      </c>
      <c r="D8" s="13" t="s">
        <v>172</v>
      </c>
      <c r="E8" s="13" t="s">
        <v>389</v>
      </c>
      <c r="F8" s="13" t="s">
        <v>390</v>
      </c>
      <c r="G8" s="9" t="s">
        <v>391</v>
      </c>
      <c r="H8" s="15">
        <v>50085693669</v>
      </c>
      <c r="I8" s="13" t="s">
        <v>11</v>
      </c>
      <c r="J8" s="15">
        <v>9456</v>
      </c>
      <c r="K8" s="19"/>
      <c r="L8" s="19"/>
    </row>
    <row r="9" spans="2:12" x14ac:dyDescent="0.25">
      <c r="B9" s="13" t="s">
        <v>382</v>
      </c>
      <c r="C9" s="13" t="s">
        <v>40</v>
      </c>
      <c r="D9" s="13" t="s">
        <v>172</v>
      </c>
      <c r="E9" s="13" t="s">
        <v>389</v>
      </c>
      <c r="F9" s="13" t="s">
        <v>392</v>
      </c>
      <c r="G9" s="9" t="s">
        <v>393</v>
      </c>
      <c r="H9" s="15">
        <v>50085693643</v>
      </c>
      <c r="I9" s="13" t="s">
        <v>11</v>
      </c>
      <c r="J9" s="47">
        <v>1666</v>
      </c>
      <c r="K9" s="19"/>
      <c r="L9" s="19"/>
    </row>
    <row r="10" spans="2:12" x14ac:dyDescent="0.25">
      <c r="B10" s="13" t="s">
        <v>382</v>
      </c>
      <c r="C10" s="13" t="s">
        <v>40</v>
      </c>
      <c r="D10" s="13" t="s">
        <v>100</v>
      </c>
      <c r="E10" s="13" t="s">
        <v>394</v>
      </c>
      <c r="F10" s="13" t="s">
        <v>395</v>
      </c>
      <c r="G10" s="9" t="s">
        <v>396</v>
      </c>
      <c r="H10" s="15">
        <v>50087361024</v>
      </c>
      <c r="I10" s="13" t="s">
        <v>11</v>
      </c>
      <c r="J10" s="47">
        <v>4526</v>
      </c>
      <c r="K10" s="19"/>
      <c r="L10" s="19"/>
    </row>
    <row r="11" spans="2:12" x14ac:dyDescent="0.25">
      <c r="B11" s="13" t="s">
        <v>382</v>
      </c>
      <c r="C11" s="13" t="s">
        <v>40</v>
      </c>
      <c r="D11" s="13" t="s">
        <v>397</v>
      </c>
      <c r="E11" s="13" t="s">
        <v>398</v>
      </c>
      <c r="F11" s="13" t="s">
        <v>399</v>
      </c>
      <c r="G11" s="9" t="s">
        <v>400</v>
      </c>
      <c r="H11" s="15">
        <v>50086240005</v>
      </c>
      <c r="I11" s="13" t="s">
        <v>11</v>
      </c>
      <c r="J11" s="47">
        <v>2884</v>
      </c>
      <c r="K11" s="19"/>
      <c r="L11" s="19"/>
    </row>
    <row r="12" spans="2:12" x14ac:dyDescent="0.25">
      <c r="B12" s="13" t="s">
        <v>382</v>
      </c>
      <c r="C12" s="13" t="s">
        <v>40</v>
      </c>
      <c r="D12" s="13" t="s">
        <v>401</v>
      </c>
      <c r="E12" s="13" t="s">
        <v>402</v>
      </c>
      <c r="F12" s="13" t="s">
        <v>403</v>
      </c>
      <c r="G12" s="9" t="s">
        <v>404</v>
      </c>
      <c r="H12" s="15">
        <v>50088808645</v>
      </c>
      <c r="I12" s="13" t="s">
        <v>11</v>
      </c>
      <c r="J12" s="47">
        <v>2991</v>
      </c>
      <c r="K12" s="19"/>
      <c r="L12" s="19"/>
    </row>
    <row r="13" spans="2:12" x14ac:dyDescent="0.25">
      <c r="B13" s="13" t="s">
        <v>382</v>
      </c>
      <c r="C13" s="13" t="s">
        <v>40</v>
      </c>
      <c r="D13" s="13" t="s">
        <v>160</v>
      </c>
      <c r="E13" s="13" t="s">
        <v>405</v>
      </c>
      <c r="F13" s="13" t="s">
        <v>406</v>
      </c>
      <c r="G13" s="9" t="s">
        <v>407</v>
      </c>
      <c r="H13" s="15">
        <v>10158676306</v>
      </c>
      <c r="I13" s="13" t="s">
        <v>11</v>
      </c>
      <c r="J13" s="15">
        <v>6947</v>
      </c>
      <c r="L13" s="19"/>
    </row>
    <row r="14" spans="2:12" s="94" customFormat="1" ht="36" customHeight="1" x14ac:dyDescent="0.25">
      <c r="B14" s="95" t="s">
        <v>382</v>
      </c>
      <c r="C14" s="13" t="s">
        <v>40</v>
      </c>
      <c r="D14" s="95" t="s">
        <v>786</v>
      </c>
      <c r="E14" s="95" t="s">
        <v>787</v>
      </c>
      <c r="F14" s="96" t="s">
        <v>785</v>
      </c>
      <c r="G14" s="97" t="s">
        <v>1176</v>
      </c>
      <c r="H14" s="106">
        <v>10226789669</v>
      </c>
      <c r="I14" s="95" t="s">
        <v>11</v>
      </c>
      <c r="J14" s="98">
        <v>1750</v>
      </c>
    </row>
    <row r="15" spans="2:12" x14ac:dyDescent="0.25">
      <c r="J15" s="109">
        <f>SUM(J6:J14)</f>
        <v>1744568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87"/>
  <sheetViews>
    <sheetView topLeftCell="A10" workbookViewId="0">
      <selection activeCell="K87" sqref="K12:K87"/>
    </sheetView>
  </sheetViews>
  <sheetFormatPr baseColWidth="10" defaultRowHeight="15" x14ac:dyDescent="0.25"/>
  <cols>
    <col min="1" max="1" width="3.7109375" customWidth="1"/>
    <col min="2" max="2" width="40.42578125" customWidth="1"/>
    <col min="3" max="3" width="32.85546875" customWidth="1"/>
    <col min="4" max="4" width="29.5703125" customWidth="1"/>
    <col min="5" max="5" width="19.28515625" customWidth="1"/>
    <col min="6" max="6" width="30.42578125" customWidth="1"/>
    <col min="7" max="7" width="22" customWidth="1"/>
    <col min="8" max="8" width="23.42578125" customWidth="1"/>
    <col min="9" max="9" width="19.7109375" customWidth="1"/>
    <col min="11" max="11" width="19.42578125" customWidth="1"/>
  </cols>
  <sheetData>
    <row r="2" spans="1:11" ht="31.5" x14ac:dyDescent="0.5">
      <c r="B2" s="8" t="s">
        <v>409</v>
      </c>
      <c r="I2" s="24"/>
    </row>
    <row r="3" spans="1:11" ht="13.5" customHeight="1" x14ac:dyDescent="0.5">
      <c r="B3" s="8"/>
      <c r="I3" s="24"/>
    </row>
    <row r="4" spans="1:11" ht="13.5" customHeight="1" x14ac:dyDescent="0.25">
      <c r="B4" s="101" t="s">
        <v>43</v>
      </c>
      <c r="I4" s="24"/>
    </row>
    <row r="5" spans="1:11" ht="13.5" customHeight="1" x14ac:dyDescent="0.25">
      <c r="B5" s="101" t="s">
        <v>45</v>
      </c>
      <c r="I5" s="24"/>
    </row>
    <row r="6" spans="1:11" ht="12" customHeight="1" x14ac:dyDescent="0.25">
      <c r="B6" s="101" t="s">
        <v>46</v>
      </c>
      <c r="I6" s="24"/>
    </row>
    <row r="7" spans="1:11" ht="12.75" customHeight="1" x14ac:dyDescent="0.25">
      <c r="B7" s="101" t="s">
        <v>788</v>
      </c>
      <c r="I7" s="24"/>
    </row>
    <row r="8" spans="1:11" ht="15.75" customHeight="1" x14ac:dyDescent="0.25">
      <c r="B8" s="101" t="s">
        <v>47</v>
      </c>
      <c r="I8" s="24"/>
    </row>
    <row r="9" spans="1:11" x14ac:dyDescent="0.25">
      <c r="B9" s="101" t="s">
        <v>48</v>
      </c>
      <c r="I9" s="24"/>
    </row>
    <row r="10" spans="1:11" x14ac:dyDescent="0.25">
      <c r="B10" s="60"/>
      <c r="I10" s="24"/>
    </row>
    <row r="11" spans="1:11" s="36" customFormat="1" ht="30" customHeight="1" x14ac:dyDescent="0.25">
      <c r="B11" s="37" t="s">
        <v>50</v>
      </c>
      <c r="C11" s="38" t="s">
        <v>791</v>
      </c>
      <c r="D11" s="38" t="s">
        <v>645</v>
      </c>
      <c r="E11" s="38" t="s">
        <v>52</v>
      </c>
      <c r="F11" s="38" t="s">
        <v>53</v>
      </c>
      <c r="G11" s="38" t="s">
        <v>54</v>
      </c>
      <c r="H11" s="38" t="s">
        <v>55</v>
      </c>
      <c r="I11" s="39" t="s">
        <v>56</v>
      </c>
      <c r="J11" s="38" t="s">
        <v>57</v>
      </c>
      <c r="K11" s="40" t="s">
        <v>792</v>
      </c>
    </row>
    <row r="12" spans="1:11" ht="22.5" x14ac:dyDescent="0.25">
      <c r="A12">
        <v>1</v>
      </c>
      <c r="B12" s="26" t="s">
        <v>444</v>
      </c>
      <c r="C12" s="26" t="s">
        <v>445</v>
      </c>
      <c r="D12" s="26" t="s">
        <v>47</v>
      </c>
      <c r="E12" s="26" t="s">
        <v>100</v>
      </c>
      <c r="F12" s="26" t="s">
        <v>446</v>
      </c>
      <c r="G12" s="29" t="s">
        <v>580</v>
      </c>
      <c r="H12" s="28" t="s">
        <v>581</v>
      </c>
      <c r="I12" s="29">
        <v>50087755061</v>
      </c>
      <c r="J12" s="30" t="s">
        <v>11</v>
      </c>
      <c r="K12" s="31">
        <v>6567</v>
      </c>
    </row>
    <row r="13" spans="1:11" ht="22.5" x14ac:dyDescent="0.25">
      <c r="A13">
        <v>2</v>
      </c>
      <c r="B13" s="26" t="s">
        <v>440</v>
      </c>
      <c r="C13" s="26" t="s">
        <v>441</v>
      </c>
      <c r="D13" s="26" t="s">
        <v>47</v>
      </c>
      <c r="E13" s="26" t="s">
        <v>442</v>
      </c>
      <c r="F13" s="26" t="s">
        <v>443</v>
      </c>
      <c r="G13" s="29">
        <v>35621889</v>
      </c>
      <c r="H13" s="28" t="s">
        <v>579</v>
      </c>
      <c r="I13" s="29">
        <v>50050168548</v>
      </c>
      <c r="J13" s="30" t="s">
        <v>27</v>
      </c>
      <c r="K13" s="31">
        <v>189496</v>
      </c>
    </row>
    <row r="14" spans="1:11" ht="25.5" customHeight="1" x14ac:dyDescent="0.25">
      <c r="A14">
        <v>3</v>
      </c>
      <c r="B14" s="26" t="s">
        <v>450</v>
      </c>
      <c r="C14" s="26" t="s">
        <v>451</v>
      </c>
      <c r="D14" s="26" t="s">
        <v>48</v>
      </c>
      <c r="E14" s="26" t="s">
        <v>59</v>
      </c>
      <c r="F14" s="26" t="s">
        <v>452</v>
      </c>
      <c r="G14" s="29" t="s">
        <v>584</v>
      </c>
      <c r="H14" s="28" t="s">
        <v>586</v>
      </c>
      <c r="I14" s="29">
        <v>50121010983</v>
      </c>
      <c r="J14" s="30" t="s">
        <v>11</v>
      </c>
      <c r="K14" s="31">
        <v>95732</v>
      </c>
    </row>
    <row r="15" spans="1:11" ht="22.5" x14ac:dyDescent="0.25">
      <c r="A15">
        <v>4</v>
      </c>
      <c r="B15" s="26" t="s">
        <v>453</v>
      </c>
      <c r="C15" s="26" t="s">
        <v>451</v>
      </c>
      <c r="D15" s="26" t="s">
        <v>48</v>
      </c>
      <c r="E15" s="26" t="s">
        <v>59</v>
      </c>
      <c r="F15" s="26" t="s">
        <v>452</v>
      </c>
      <c r="G15" s="6" t="s">
        <v>585</v>
      </c>
      <c r="H15" s="28" t="s">
        <v>586</v>
      </c>
      <c r="I15" s="29">
        <v>50121010983</v>
      </c>
      <c r="J15" s="30" t="s">
        <v>11</v>
      </c>
      <c r="K15" s="31">
        <v>12000</v>
      </c>
    </row>
    <row r="16" spans="1:11" ht="22.5" x14ac:dyDescent="0.25">
      <c r="A16">
        <v>5</v>
      </c>
      <c r="B16" s="26" t="s">
        <v>454</v>
      </c>
      <c r="C16" s="26" t="s">
        <v>451</v>
      </c>
      <c r="D16" s="26" t="s">
        <v>48</v>
      </c>
      <c r="E16" s="26" t="s">
        <v>455</v>
      </c>
      <c r="F16" s="26" t="s">
        <v>456</v>
      </c>
      <c r="G16" s="29" t="s">
        <v>587</v>
      </c>
      <c r="H16" s="28" t="s">
        <v>588</v>
      </c>
      <c r="I16" s="29">
        <v>50087578900</v>
      </c>
      <c r="J16" s="30" t="s">
        <v>11</v>
      </c>
      <c r="K16" s="31">
        <v>7480</v>
      </c>
    </row>
    <row r="17" spans="1:11" ht="22.5" x14ac:dyDescent="0.25">
      <c r="A17">
        <v>6</v>
      </c>
      <c r="B17" s="26" t="s">
        <v>457</v>
      </c>
      <c r="C17" s="26" t="s">
        <v>451</v>
      </c>
      <c r="D17" s="26" t="s">
        <v>48</v>
      </c>
      <c r="E17" s="26" t="s">
        <v>455</v>
      </c>
      <c r="F17" s="26" t="s">
        <v>456</v>
      </c>
      <c r="G17" s="29" t="s">
        <v>589</v>
      </c>
      <c r="H17" s="28" t="s">
        <v>590</v>
      </c>
      <c r="I17" s="29">
        <v>50087578926</v>
      </c>
      <c r="J17" s="30" t="s">
        <v>11</v>
      </c>
      <c r="K17" s="31">
        <v>8406</v>
      </c>
    </row>
    <row r="18" spans="1:11" ht="22.5" x14ac:dyDescent="0.25">
      <c r="A18">
        <v>7</v>
      </c>
      <c r="B18" s="26" t="s">
        <v>458</v>
      </c>
      <c r="C18" s="26" t="s">
        <v>459</v>
      </c>
      <c r="D18" s="26" t="s">
        <v>48</v>
      </c>
      <c r="E18" s="26" t="s">
        <v>460</v>
      </c>
      <c r="F18" s="26" t="s">
        <v>461</v>
      </c>
      <c r="G18" s="29">
        <v>24853883</v>
      </c>
      <c r="H18" s="28" t="s">
        <v>1175</v>
      </c>
      <c r="I18" s="29">
        <v>50069615184</v>
      </c>
      <c r="J18" s="30" t="s">
        <v>11</v>
      </c>
      <c r="K18" s="31">
        <v>11905</v>
      </c>
    </row>
    <row r="19" spans="1:11" ht="22.5" x14ac:dyDescent="0.25">
      <c r="A19">
        <v>8</v>
      </c>
      <c r="B19" s="26" t="s">
        <v>462</v>
      </c>
      <c r="C19" s="26" t="s">
        <v>463</v>
      </c>
      <c r="D19" s="26" t="s">
        <v>48</v>
      </c>
      <c r="E19" s="26" t="s">
        <v>464</v>
      </c>
      <c r="F19" s="26" t="s">
        <v>465</v>
      </c>
      <c r="G19" s="29" t="s">
        <v>591</v>
      </c>
      <c r="H19" s="28" t="s">
        <v>592</v>
      </c>
      <c r="I19" s="29">
        <v>50087306567</v>
      </c>
      <c r="J19" s="30" t="s">
        <v>11</v>
      </c>
      <c r="K19" s="31">
        <v>7253</v>
      </c>
    </row>
    <row r="20" spans="1:11" ht="22.5" x14ac:dyDescent="0.25">
      <c r="A20">
        <v>9</v>
      </c>
      <c r="B20" s="26" t="s">
        <v>466</v>
      </c>
      <c r="C20" s="26" t="s">
        <v>463</v>
      </c>
      <c r="D20" s="26" t="s">
        <v>48</v>
      </c>
      <c r="E20" s="26" t="s">
        <v>464</v>
      </c>
      <c r="F20" s="26" t="s">
        <v>465</v>
      </c>
      <c r="G20" s="29" t="s">
        <v>593</v>
      </c>
      <c r="H20" s="28" t="s">
        <v>594</v>
      </c>
      <c r="I20" s="29">
        <v>50087306583</v>
      </c>
      <c r="J20" s="30" t="s">
        <v>11</v>
      </c>
      <c r="K20" s="31">
        <v>6854</v>
      </c>
    </row>
    <row r="21" spans="1:11" ht="22.5" x14ac:dyDescent="0.25">
      <c r="A21">
        <v>10</v>
      </c>
      <c r="B21" s="26" t="s">
        <v>467</v>
      </c>
      <c r="C21" s="26" t="s">
        <v>468</v>
      </c>
      <c r="D21" s="26" t="s">
        <v>48</v>
      </c>
      <c r="E21" s="26" t="s">
        <v>100</v>
      </c>
      <c r="F21" s="26" t="s">
        <v>469</v>
      </c>
      <c r="G21" s="29" t="s">
        <v>595</v>
      </c>
      <c r="H21" s="28" t="s">
        <v>596</v>
      </c>
      <c r="I21" s="29">
        <v>50087598304</v>
      </c>
      <c r="J21" s="30" t="s">
        <v>11</v>
      </c>
      <c r="K21" s="31">
        <v>10635</v>
      </c>
    </row>
    <row r="22" spans="1:11" ht="22.5" x14ac:dyDescent="0.25">
      <c r="A22">
        <v>11</v>
      </c>
      <c r="B22" s="26" t="s">
        <v>470</v>
      </c>
      <c r="C22" s="26" t="s">
        <v>471</v>
      </c>
      <c r="D22" s="26" t="s">
        <v>48</v>
      </c>
      <c r="E22" s="26" t="s">
        <v>472</v>
      </c>
      <c r="F22" s="26" t="s">
        <v>473</v>
      </c>
      <c r="G22" s="29" t="s">
        <v>1124</v>
      </c>
      <c r="H22" s="28" t="s">
        <v>1122</v>
      </c>
      <c r="I22" s="29">
        <v>50121909855</v>
      </c>
      <c r="J22" s="30" t="s">
        <v>11</v>
      </c>
      <c r="K22" s="31">
        <v>30930</v>
      </c>
    </row>
    <row r="23" spans="1:11" ht="22.5" x14ac:dyDescent="0.25">
      <c r="A23">
        <v>12</v>
      </c>
      <c r="B23" s="26" t="s">
        <v>474</v>
      </c>
      <c r="C23" s="26" t="s">
        <v>471</v>
      </c>
      <c r="D23" s="26" t="s">
        <v>48</v>
      </c>
      <c r="E23" s="26" t="s">
        <v>472</v>
      </c>
      <c r="F23" s="26" t="s">
        <v>473</v>
      </c>
      <c r="G23" s="29" t="s">
        <v>1125</v>
      </c>
      <c r="H23" s="28" t="s">
        <v>1123</v>
      </c>
      <c r="I23" s="29">
        <v>50121909871</v>
      </c>
      <c r="J23" s="30" t="s">
        <v>11</v>
      </c>
      <c r="K23" s="31">
        <v>6418</v>
      </c>
    </row>
    <row r="24" spans="1:11" ht="22.5" x14ac:dyDescent="0.25">
      <c r="A24">
        <v>13</v>
      </c>
      <c r="B24" s="26" t="s">
        <v>475</v>
      </c>
      <c r="C24" s="26" t="s">
        <v>476</v>
      </c>
      <c r="D24" s="26" t="s">
        <v>48</v>
      </c>
      <c r="E24" s="26" t="s">
        <v>477</v>
      </c>
      <c r="F24" s="26" t="s">
        <v>478</v>
      </c>
      <c r="G24" s="29" t="s">
        <v>597</v>
      </c>
      <c r="H24" s="28" t="s">
        <v>598</v>
      </c>
      <c r="I24" s="29">
        <v>10164536841</v>
      </c>
      <c r="J24" s="30" t="s">
        <v>11</v>
      </c>
      <c r="K24" s="31">
        <v>49240</v>
      </c>
    </row>
    <row r="25" spans="1:11" ht="22.5" x14ac:dyDescent="0.25">
      <c r="A25">
        <v>14</v>
      </c>
      <c r="B25" s="26" t="s">
        <v>479</v>
      </c>
      <c r="C25" s="26" t="s">
        <v>476</v>
      </c>
      <c r="D25" s="26" t="s">
        <v>48</v>
      </c>
      <c r="E25" s="26" t="s">
        <v>477</v>
      </c>
      <c r="F25" s="26" t="s">
        <v>478</v>
      </c>
      <c r="G25" s="29" t="s">
        <v>599</v>
      </c>
      <c r="H25" s="28" t="s">
        <v>600</v>
      </c>
      <c r="I25" s="29">
        <v>10164536510</v>
      </c>
      <c r="J25" s="30" t="s">
        <v>11</v>
      </c>
      <c r="K25" s="31">
        <v>4789</v>
      </c>
    </row>
    <row r="26" spans="1:11" ht="22.5" x14ac:dyDescent="0.25">
      <c r="A26">
        <v>15</v>
      </c>
      <c r="B26" s="26" t="s">
        <v>480</v>
      </c>
      <c r="C26" s="26" t="s">
        <v>468</v>
      </c>
      <c r="D26" s="26" t="s">
        <v>48</v>
      </c>
      <c r="E26" s="26" t="s">
        <v>167</v>
      </c>
      <c r="F26" s="26" t="s">
        <v>481</v>
      </c>
      <c r="G26" s="29" t="s">
        <v>601</v>
      </c>
      <c r="H26" s="28" t="s">
        <v>602</v>
      </c>
      <c r="I26" s="29">
        <v>50121736092</v>
      </c>
      <c r="J26" s="30" t="s">
        <v>11</v>
      </c>
      <c r="K26" s="31">
        <v>53250</v>
      </c>
    </row>
    <row r="27" spans="1:11" ht="22.5" x14ac:dyDescent="0.25">
      <c r="A27">
        <v>16</v>
      </c>
      <c r="B27" s="26" t="s">
        <v>482</v>
      </c>
      <c r="C27" s="26" t="s">
        <v>468</v>
      </c>
      <c r="D27" s="26" t="s">
        <v>48</v>
      </c>
      <c r="E27" s="26" t="s">
        <v>167</v>
      </c>
      <c r="F27" s="26" t="s">
        <v>481</v>
      </c>
      <c r="G27" s="29" t="s">
        <v>603</v>
      </c>
      <c r="H27" s="28" t="s">
        <v>604</v>
      </c>
      <c r="I27" s="29">
        <v>50121736175</v>
      </c>
      <c r="J27" s="30" t="s">
        <v>11</v>
      </c>
      <c r="K27" s="31">
        <v>16514</v>
      </c>
    </row>
    <row r="28" spans="1:11" ht="22.5" x14ac:dyDescent="0.25">
      <c r="A28">
        <v>17</v>
      </c>
      <c r="B28" s="26" t="s">
        <v>483</v>
      </c>
      <c r="C28" s="26" t="s">
        <v>484</v>
      </c>
      <c r="D28" s="26" t="s">
        <v>48</v>
      </c>
      <c r="E28" s="26" t="s">
        <v>485</v>
      </c>
      <c r="F28" s="26" t="s">
        <v>486</v>
      </c>
      <c r="G28" s="29" t="s">
        <v>605</v>
      </c>
      <c r="H28" s="28" t="s">
        <v>606</v>
      </c>
      <c r="I28" s="29">
        <v>50092492020</v>
      </c>
      <c r="J28" s="30" t="s">
        <v>11</v>
      </c>
      <c r="K28" s="31">
        <v>13457</v>
      </c>
    </row>
    <row r="29" spans="1:11" ht="22.5" x14ac:dyDescent="0.25">
      <c r="A29">
        <v>18</v>
      </c>
      <c r="B29" s="26" t="s">
        <v>487</v>
      </c>
      <c r="C29" s="26" t="s">
        <v>451</v>
      </c>
      <c r="D29" s="26" t="s">
        <v>48</v>
      </c>
      <c r="E29" s="26" t="s">
        <v>448</v>
      </c>
      <c r="F29" s="26" t="s">
        <v>488</v>
      </c>
      <c r="G29" s="29" t="s">
        <v>607</v>
      </c>
      <c r="H29" s="28" t="s">
        <v>608</v>
      </c>
      <c r="I29" s="29">
        <v>50086286786</v>
      </c>
      <c r="J29" s="30" t="s">
        <v>11</v>
      </c>
      <c r="K29" s="31">
        <v>10345</v>
      </c>
    </row>
    <row r="30" spans="1:11" ht="24" customHeight="1" x14ac:dyDescent="0.25">
      <c r="A30">
        <v>19</v>
      </c>
      <c r="B30" s="26" t="s">
        <v>489</v>
      </c>
      <c r="C30" s="26" t="s">
        <v>451</v>
      </c>
      <c r="D30" s="26" t="s">
        <v>48</v>
      </c>
      <c r="E30" s="26" t="s">
        <v>490</v>
      </c>
      <c r="F30" s="26" t="s">
        <v>491</v>
      </c>
      <c r="G30" s="29" t="s">
        <v>609</v>
      </c>
      <c r="H30" s="28" t="s">
        <v>610</v>
      </c>
      <c r="I30" s="29">
        <v>50121597890</v>
      </c>
      <c r="J30" s="30" t="s">
        <v>11</v>
      </c>
      <c r="K30" s="31">
        <v>4007</v>
      </c>
    </row>
    <row r="31" spans="1:11" ht="22.5" x14ac:dyDescent="0.25">
      <c r="A31">
        <v>20</v>
      </c>
      <c r="B31" s="26" t="s">
        <v>492</v>
      </c>
      <c r="C31" s="26" t="s">
        <v>451</v>
      </c>
      <c r="D31" s="26" t="s">
        <v>48</v>
      </c>
      <c r="E31" s="26" t="s">
        <v>490</v>
      </c>
      <c r="F31" s="26" t="s">
        <v>491</v>
      </c>
      <c r="G31" s="6" t="s">
        <v>611</v>
      </c>
      <c r="H31" s="28" t="s">
        <v>612</v>
      </c>
      <c r="I31" s="6">
        <v>50087417182</v>
      </c>
      <c r="J31" s="30" t="s">
        <v>11</v>
      </c>
      <c r="K31" s="46">
        <v>15696</v>
      </c>
    </row>
    <row r="32" spans="1:11" ht="22.5" x14ac:dyDescent="0.25">
      <c r="A32">
        <v>21</v>
      </c>
      <c r="B32" s="41" t="s">
        <v>493</v>
      </c>
      <c r="C32" s="41" t="s">
        <v>451</v>
      </c>
      <c r="D32" s="26" t="s">
        <v>48</v>
      </c>
      <c r="E32" s="41" t="s">
        <v>490</v>
      </c>
      <c r="F32" s="41" t="s">
        <v>491</v>
      </c>
      <c r="G32" s="42" t="s">
        <v>613</v>
      </c>
      <c r="H32" s="43" t="s">
        <v>614</v>
      </c>
      <c r="I32" s="42">
        <v>50087496483</v>
      </c>
      <c r="J32" s="44" t="s">
        <v>11</v>
      </c>
      <c r="K32" s="45">
        <v>3924</v>
      </c>
    </row>
    <row r="33" spans="1:11" ht="22.5" x14ac:dyDescent="0.25">
      <c r="A33">
        <v>22</v>
      </c>
      <c r="B33" s="27" t="s">
        <v>494</v>
      </c>
      <c r="C33" s="27" t="s">
        <v>495</v>
      </c>
      <c r="D33" s="26" t="s">
        <v>48</v>
      </c>
      <c r="E33" s="27" t="s">
        <v>496</v>
      </c>
      <c r="F33" s="27" t="s">
        <v>497</v>
      </c>
      <c r="G33" s="3" t="s">
        <v>615</v>
      </c>
      <c r="H33" s="32" t="s">
        <v>616</v>
      </c>
      <c r="I33" s="3">
        <v>50089080408</v>
      </c>
      <c r="J33" s="25" t="s">
        <v>11</v>
      </c>
      <c r="K33" s="33">
        <v>13172</v>
      </c>
    </row>
    <row r="34" spans="1:11" ht="22.5" x14ac:dyDescent="0.25">
      <c r="A34">
        <v>23</v>
      </c>
      <c r="B34" s="27" t="s">
        <v>498</v>
      </c>
      <c r="C34" s="27" t="s">
        <v>471</v>
      </c>
      <c r="D34" s="26" t="s">
        <v>48</v>
      </c>
      <c r="E34" s="27" t="s">
        <v>499</v>
      </c>
      <c r="F34" s="27" t="s">
        <v>500</v>
      </c>
      <c r="G34" s="3" t="s">
        <v>1172</v>
      </c>
      <c r="H34" s="32" t="s">
        <v>1173</v>
      </c>
      <c r="I34" s="3">
        <v>51726544674</v>
      </c>
      <c r="J34" s="25" t="s">
        <v>11</v>
      </c>
      <c r="K34" s="33">
        <v>30930</v>
      </c>
    </row>
    <row r="35" spans="1:11" ht="22.5" x14ac:dyDescent="0.25">
      <c r="A35">
        <v>24</v>
      </c>
      <c r="B35" s="27" t="s">
        <v>501</v>
      </c>
      <c r="C35" s="27" t="s">
        <v>502</v>
      </c>
      <c r="D35" s="26" t="s">
        <v>48</v>
      </c>
      <c r="E35" s="27" t="s">
        <v>503</v>
      </c>
      <c r="F35" s="27" t="s">
        <v>504</v>
      </c>
      <c r="G35" s="3" t="s">
        <v>617</v>
      </c>
      <c r="H35" s="32" t="s">
        <v>618</v>
      </c>
      <c r="I35" s="3">
        <v>50086340582</v>
      </c>
      <c r="J35" s="25" t="s">
        <v>11</v>
      </c>
      <c r="K35" s="33">
        <v>5039</v>
      </c>
    </row>
    <row r="36" spans="1:11" ht="22.5" x14ac:dyDescent="0.25">
      <c r="A36">
        <v>25</v>
      </c>
      <c r="B36" s="27" t="s">
        <v>505</v>
      </c>
      <c r="C36" s="27" t="s">
        <v>502</v>
      </c>
      <c r="D36" s="26" t="s">
        <v>48</v>
      </c>
      <c r="E36" s="27" t="s">
        <v>506</v>
      </c>
      <c r="F36" s="27" t="s">
        <v>507</v>
      </c>
      <c r="G36" s="3">
        <v>7015007</v>
      </c>
      <c r="H36" s="32" t="s">
        <v>619</v>
      </c>
      <c r="I36" s="3">
        <v>50050177549</v>
      </c>
      <c r="J36" s="25" t="s">
        <v>11</v>
      </c>
      <c r="K36" s="33">
        <v>14920</v>
      </c>
    </row>
    <row r="37" spans="1:11" ht="22.5" x14ac:dyDescent="0.25">
      <c r="A37">
        <v>26</v>
      </c>
      <c r="B37" s="27" t="s">
        <v>508</v>
      </c>
      <c r="C37" s="27" t="s">
        <v>509</v>
      </c>
      <c r="D37" s="26" t="s">
        <v>48</v>
      </c>
      <c r="E37" s="27" t="s">
        <v>149</v>
      </c>
      <c r="F37" s="27" t="s">
        <v>510</v>
      </c>
      <c r="G37" s="22" t="s">
        <v>620</v>
      </c>
      <c r="H37" s="32" t="s">
        <v>621</v>
      </c>
      <c r="I37" s="3">
        <v>50107959981</v>
      </c>
      <c r="J37" s="25" t="s">
        <v>11</v>
      </c>
      <c r="K37" s="33">
        <v>6536</v>
      </c>
    </row>
    <row r="38" spans="1:11" ht="22.5" x14ac:dyDescent="0.25">
      <c r="A38">
        <v>27</v>
      </c>
      <c r="B38" s="27" t="s">
        <v>511</v>
      </c>
      <c r="C38" s="27" t="s">
        <v>509</v>
      </c>
      <c r="D38" s="26" t="s">
        <v>48</v>
      </c>
      <c r="E38" s="27" t="s">
        <v>149</v>
      </c>
      <c r="F38" s="27" t="s">
        <v>512</v>
      </c>
      <c r="G38" s="22" t="s">
        <v>622</v>
      </c>
      <c r="H38" s="32" t="s">
        <v>623</v>
      </c>
      <c r="I38" s="3">
        <v>50107534527</v>
      </c>
      <c r="J38" s="25" t="s">
        <v>11</v>
      </c>
      <c r="K38" s="33">
        <v>30241</v>
      </c>
    </row>
    <row r="39" spans="1:11" ht="22.5" x14ac:dyDescent="0.25">
      <c r="A39">
        <v>28</v>
      </c>
      <c r="B39" s="27" t="s">
        <v>513</v>
      </c>
      <c r="C39" s="27" t="s">
        <v>502</v>
      </c>
      <c r="D39" s="26" t="s">
        <v>48</v>
      </c>
      <c r="E39" s="27" t="s">
        <v>149</v>
      </c>
      <c r="F39" s="27" t="s">
        <v>514</v>
      </c>
      <c r="G39" s="3" t="s">
        <v>624</v>
      </c>
      <c r="H39" s="32" t="s">
        <v>625</v>
      </c>
      <c r="I39" s="3">
        <v>50108094926</v>
      </c>
      <c r="J39" s="25" t="s">
        <v>11</v>
      </c>
      <c r="K39" s="33">
        <v>36545</v>
      </c>
    </row>
    <row r="40" spans="1:11" ht="22.5" x14ac:dyDescent="0.25">
      <c r="A40">
        <v>29</v>
      </c>
      <c r="B40" s="27" t="s">
        <v>515</v>
      </c>
      <c r="C40" s="27"/>
      <c r="D40" s="26" t="s">
        <v>48</v>
      </c>
      <c r="E40" s="27" t="s">
        <v>149</v>
      </c>
      <c r="F40" s="27" t="s">
        <v>512</v>
      </c>
      <c r="G40" s="3" t="s">
        <v>626</v>
      </c>
      <c r="H40" s="32"/>
      <c r="I40" s="3">
        <v>50107960144</v>
      </c>
      <c r="J40" s="25" t="s">
        <v>11</v>
      </c>
      <c r="K40" s="33">
        <v>47017</v>
      </c>
    </row>
    <row r="41" spans="1:11" ht="22.5" x14ac:dyDescent="0.25">
      <c r="A41">
        <v>30</v>
      </c>
      <c r="B41" s="27" t="s">
        <v>516</v>
      </c>
      <c r="C41" s="27" t="s">
        <v>451</v>
      </c>
      <c r="D41" s="26" t="s">
        <v>48</v>
      </c>
      <c r="E41" s="27" t="s">
        <v>206</v>
      </c>
      <c r="F41" s="27" t="s">
        <v>517</v>
      </c>
      <c r="G41" s="3" t="s">
        <v>627</v>
      </c>
      <c r="H41" s="32" t="s">
        <v>628</v>
      </c>
      <c r="I41" s="3">
        <v>50085474788</v>
      </c>
      <c r="J41" s="25" t="s">
        <v>11</v>
      </c>
      <c r="K41" s="33">
        <v>8682</v>
      </c>
    </row>
    <row r="42" spans="1:11" ht="22.5" x14ac:dyDescent="0.25">
      <c r="A42">
        <v>31</v>
      </c>
      <c r="B42" s="27" t="s">
        <v>518</v>
      </c>
      <c r="C42" s="27" t="s">
        <v>451</v>
      </c>
      <c r="D42" s="26" t="s">
        <v>48</v>
      </c>
      <c r="E42" s="27" t="s">
        <v>206</v>
      </c>
      <c r="F42" s="27" t="s">
        <v>519</v>
      </c>
      <c r="G42" s="3" t="s">
        <v>629</v>
      </c>
      <c r="H42" s="32" t="s">
        <v>630</v>
      </c>
      <c r="I42" s="3">
        <v>50087128466</v>
      </c>
      <c r="J42" s="25" t="s">
        <v>11</v>
      </c>
      <c r="K42" s="33">
        <v>9506</v>
      </c>
    </row>
    <row r="43" spans="1:11" ht="22.5" customHeight="1" x14ac:dyDescent="0.25">
      <c r="A43">
        <v>32</v>
      </c>
      <c r="B43" s="27" t="s">
        <v>516</v>
      </c>
      <c r="C43" s="27" t="s">
        <v>451</v>
      </c>
      <c r="D43" s="26" t="s">
        <v>48</v>
      </c>
      <c r="E43" s="27" t="s">
        <v>206</v>
      </c>
      <c r="F43" s="27" t="s">
        <v>519</v>
      </c>
      <c r="G43" s="3" t="s">
        <v>631</v>
      </c>
      <c r="H43" s="32"/>
      <c r="I43" s="3">
        <v>50085474788</v>
      </c>
      <c r="J43" s="25" t="s">
        <v>11</v>
      </c>
      <c r="K43" s="33">
        <v>8682</v>
      </c>
    </row>
    <row r="44" spans="1:11" ht="22.5" x14ac:dyDescent="0.25">
      <c r="A44">
        <v>33</v>
      </c>
      <c r="B44" s="27" t="s">
        <v>520</v>
      </c>
      <c r="C44" s="27" t="s">
        <v>463</v>
      </c>
      <c r="D44" s="26" t="s">
        <v>48</v>
      </c>
      <c r="E44" s="27" t="s">
        <v>185</v>
      </c>
      <c r="F44" s="27" t="s">
        <v>521</v>
      </c>
      <c r="G44" s="3" t="s">
        <v>632</v>
      </c>
      <c r="H44" s="32" t="s">
        <v>633</v>
      </c>
      <c r="I44" s="3">
        <v>50087580848</v>
      </c>
      <c r="J44" s="25" t="s">
        <v>11</v>
      </c>
      <c r="K44" s="33">
        <v>6578</v>
      </c>
    </row>
    <row r="45" spans="1:11" ht="22.5" x14ac:dyDescent="0.25">
      <c r="A45">
        <v>34</v>
      </c>
      <c r="B45" s="27" t="s">
        <v>522</v>
      </c>
      <c r="C45" s="27" t="s">
        <v>463</v>
      </c>
      <c r="D45" s="26" t="s">
        <v>48</v>
      </c>
      <c r="E45" s="27" t="s">
        <v>185</v>
      </c>
      <c r="F45" s="27" t="s">
        <v>521</v>
      </c>
      <c r="G45" s="3" t="s">
        <v>634</v>
      </c>
      <c r="H45" s="32" t="s">
        <v>635</v>
      </c>
      <c r="I45" s="3">
        <v>50087461585</v>
      </c>
      <c r="J45" s="25" t="s">
        <v>11</v>
      </c>
      <c r="K45" s="33">
        <v>7481</v>
      </c>
    </row>
    <row r="46" spans="1:11" ht="22.5" x14ac:dyDescent="0.25">
      <c r="A46">
        <v>35</v>
      </c>
      <c r="B46" s="27" t="s">
        <v>523</v>
      </c>
      <c r="C46" s="27" t="s">
        <v>476</v>
      </c>
      <c r="D46" s="26" t="s">
        <v>48</v>
      </c>
      <c r="E46" s="27" t="s">
        <v>524</v>
      </c>
      <c r="F46" s="27" t="s">
        <v>525</v>
      </c>
      <c r="G46" s="3" t="s">
        <v>636</v>
      </c>
      <c r="H46" s="32" t="s">
        <v>637</v>
      </c>
      <c r="I46" s="3">
        <v>50091620044</v>
      </c>
      <c r="J46" s="25" t="s">
        <v>11</v>
      </c>
      <c r="K46" s="33">
        <v>6127</v>
      </c>
    </row>
    <row r="47" spans="1:11" ht="22.5" x14ac:dyDescent="0.25">
      <c r="A47">
        <v>36</v>
      </c>
      <c r="B47" s="27" t="s">
        <v>526</v>
      </c>
      <c r="C47" s="27" t="s">
        <v>459</v>
      </c>
      <c r="D47" s="26" t="s">
        <v>48</v>
      </c>
      <c r="E47" s="27" t="s">
        <v>527</v>
      </c>
      <c r="F47" s="27" t="s">
        <v>528</v>
      </c>
      <c r="G47" s="3" t="s">
        <v>638</v>
      </c>
      <c r="H47" s="32" t="s">
        <v>1126</v>
      </c>
      <c r="I47" s="3">
        <v>10223706559</v>
      </c>
      <c r="J47" s="25" t="s">
        <v>11</v>
      </c>
      <c r="K47" s="33">
        <v>17065</v>
      </c>
    </row>
    <row r="48" spans="1:11" ht="22.5" x14ac:dyDescent="0.25">
      <c r="A48">
        <v>37</v>
      </c>
      <c r="B48" s="27" t="s">
        <v>529</v>
      </c>
      <c r="C48" s="27" t="s">
        <v>484</v>
      </c>
      <c r="D48" s="26" t="s">
        <v>48</v>
      </c>
      <c r="E48" s="27" t="s">
        <v>530</v>
      </c>
      <c r="F48" s="27" t="s">
        <v>531</v>
      </c>
      <c r="G48" s="3" t="s">
        <v>639</v>
      </c>
      <c r="H48" s="32" t="s">
        <v>1127</v>
      </c>
      <c r="I48" s="3">
        <v>51726490554</v>
      </c>
      <c r="J48" s="25" t="s">
        <v>11</v>
      </c>
      <c r="K48" s="33">
        <v>45000</v>
      </c>
    </row>
    <row r="49" spans="1:11" ht="31.5" x14ac:dyDescent="0.25">
      <c r="A49">
        <v>38</v>
      </c>
      <c r="B49" s="27" t="s">
        <v>532</v>
      </c>
      <c r="C49" s="27" t="s">
        <v>484</v>
      </c>
      <c r="D49" s="26" t="s">
        <v>48</v>
      </c>
      <c r="E49" s="27" t="s">
        <v>530</v>
      </c>
      <c r="F49" s="27" t="s">
        <v>531</v>
      </c>
      <c r="G49" s="3" t="s">
        <v>640</v>
      </c>
      <c r="H49" s="32" t="s">
        <v>1174</v>
      </c>
      <c r="I49" s="3">
        <v>51726490570</v>
      </c>
      <c r="J49" s="25" t="s">
        <v>11</v>
      </c>
      <c r="K49" s="33">
        <v>5000</v>
      </c>
    </row>
    <row r="50" spans="1:11" ht="22.5" x14ac:dyDescent="0.25">
      <c r="A50">
        <v>39</v>
      </c>
      <c r="B50" s="27" t="s">
        <v>533</v>
      </c>
      <c r="C50" s="27" t="s">
        <v>495</v>
      </c>
      <c r="D50" s="26" t="s">
        <v>48</v>
      </c>
      <c r="E50" s="27" t="s">
        <v>534</v>
      </c>
      <c r="F50" s="27" t="s">
        <v>535</v>
      </c>
      <c r="G50" s="3" t="s">
        <v>641</v>
      </c>
      <c r="H50" s="32" t="s">
        <v>642</v>
      </c>
      <c r="I50" s="3">
        <v>51229176700</v>
      </c>
      <c r="J50" s="25" t="s">
        <v>11</v>
      </c>
      <c r="K50" s="33">
        <v>27094</v>
      </c>
    </row>
    <row r="51" spans="1:11" ht="21" x14ac:dyDescent="0.25">
      <c r="A51">
        <v>40</v>
      </c>
      <c r="B51" s="27" t="s">
        <v>429</v>
      </c>
      <c r="C51" s="27" t="s">
        <v>430</v>
      </c>
      <c r="D51" s="27" t="s">
        <v>43</v>
      </c>
      <c r="E51" s="27" t="s">
        <v>431</v>
      </c>
      <c r="F51" s="27" t="s">
        <v>432</v>
      </c>
      <c r="G51" s="3" t="s">
        <v>571</v>
      </c>
      <c r="H51" s="32" t="s">
        <v>572</v>
      </c>
      <c r="I51" s="3">
        <v>50107619204</v>
      </c>
      <c r="J51" s="25" t="s">
        <v>27</v>
      </c>
      <c r="K51" s="33">
        <v>123042</v>
      </c>
    </row>
    <row r="52" spans="1:11" ht="22.5" x14ac:dyDescent="0.25">
      <c r="A52">
        <v>41</v>
      </c>
      <c r="B52" s="27" t="s">
        <v>433</v>
      </c>
      <c r="C52" s="27" t="s">
        <v>430</v>
      </c>
      <c r="D52" s="27" t="s">
        <v>43</v>
      </c>
      <c r="E52" s="27" t="s">
        <v>431</v>
      </c>
      <c r="F52" s="27" t="s">
        <v>434</v>
      </c>
      <c r="G52" s="3" t="s">
        <v>573</v>
      </c>
      <c r="H52" s="32" t="s">
        <v>574</v>
      </c>
      <c r="I52" s="3">
        <v>50108432704</v>
      </c>
      <c r="J52" s="25" t="s">
        <v>11</v>
      </c>
      <c r="K52" s="33">
        <v>10100</v>
      </c>
    </row>
    <row r="53" spans="1:11" ht="22.5" x14ac:dyDescent="0.25">
      <c r="A53">
        <v>42</v>
      </c>
      <c r="B53" s="27" t="s">
        <v>435</v>
      </c>
      <c r="C53" s="27" t="s">
        <v>430</v>
      </c>
      <c r="D53" s="27" t="s">
        <v>43</v>
      </c>
      <c r="E53" s="27" t="s">
        <v>436</v>
      </c>
      <c r="F53" s="27" t="s">
        <v>437</v>
      </c>
      <c r="G53" s="3" t="s">
        <v>575</v>
      </c>
      <c r="H53" s="32" t="s">
        <v>576</v>
      </c>
      <c r="I53" s="3">
        <v>50107928944</v>
      </c>
      <c r="J53" s="25" t="s">
        <v>27</v>
      </c>
      <c r="K53" s="33">
        <v>161378</v>
      </c>
    </row>
    <row r="54" spans="1:11" ht="22.5" x14ac:dyDescent="0.25">
      <c r="A54">
        <v>43</v>
      </c>
      <c r="B54" s="27" t="s">
        <v>438</v>
      </c>
      <c r="C54" s="27" t="s">
        <v>430</v>
      </c>
      <c r="D54" s="27" t="s">
        <v>43</v>
      </c>
      <c r="E54" s="27" t="s">
        <v>160</v>
      </c>
      <c r="F54" s="27" t="s">
        <v>439</v>
      </c>
      <c r="G54" s="3" t="s">
        <v>577</v>
      </c>
      <c r="H54" s="32" t="s">
        <v>578</v>
      </c>
      <c r="I54" s="3">
        <v>10158584898</v>
      </c>
      <c r="J54" s="25" t="s">
        <v>11</v>
      </c>
      <c r="K54" s="33">
        <v>64950</v>
      </c>
    </row>
    <row r="55" spans="1:11" ht="23.25" customHeight="1" x14ac:dyDescent="0.25">
      <c r="A55">
        <v>44</v>
      </c>
      <c r="B55" s="27" t="s">
        <v>427</v>
      </c>
      <c r="C55" s="27" t="s">
        <v>427</v>
      </c>
      <c r="D55" s="27" t="s">
        <v>46</v>
      </c>
      <c r="E55" s="27" t="s">
        <v>149</v>
      </c>
      <c r="F55" s="27" t="s">
        <v>789</v>
      </c>
      <c r="G55" s="3" t="s">
        <v>1179</v>
      </c>
      <c r="H55" s="32" t="s">
        <v>1180</v>
      </c>
      <c r="I55" s="3">
        <v>51165324637</v>
      </c>
      <c r="J55" s="25" t="s">
        <v>11</v>
      </c>
      <c r="K55" s="33">
        <v>4310</v>
      </c>
    </row>
    <row r="56" spans="1:11" ht="21" x14ac:dyDescent="0.25">
      <c r="A56">
        <v>45</v>
      </c>
      <c r="B56" s="27" t="s">
        <v>788</v>
      </c>
      <c r="C56" s="27" t="s">
        <v>1119</v>
      </c>
      <c r="D56" s="27" t="s">
        <v>788</v>
      </c>
      <c r="E56" s="27" t="s">
        <v>7</v>
      </c>
      <c r="F56" s="27" t="s">
        <v>428</v>
      </c>
      <c r="G56" s="3" t="s">
        <v>569</v>
      </c>
      <c r="H56" s="32" t="s">
        <v>570</v>
      </c>
      <c r="I56" s="3">
        <v>50086008205</v>
      </c>
      <c r="J56" s="25" t="s">
        <v>11</v>
      </c>
      <c r="K56" s="33">
        <v>74100</v>
      </c>
    </row>
    <row r="57" spans="1:11" ht="21" x14ac:dyDescent="0.25">
      <c r="A57">
        <v>46</v>
      </c>
      <c r="B57" s="90" t="s">
        <v>45</v>
      </c>
      <c r="C57" s="90" t="s">
        <v>410</v>
      </c>
      <c r="D57" s="90" t="s">
        <v>45</v>
      </c>
      <c r="E57" s="27" t="s">
        <v>411</v>
      </c>
      <c r="F57" s="27" t="s">
        <v>412</v>
      </c>
      <c r="G57" s="3" t="s">
        <v>536</v>
      </c>
      <c r="H57" s="32" t="s">
        <v>537</v>
      </c>
      <c r="I57" s="3">
        <v>50087734289</v>
      </c>
      <c r="J57" s="25" t="s">
        <v>11</v>
      </c>
      <c r="K57" s="33">
        <v>11344</v>
      </c>
    </row>
    <row r="58" spans="1:11" ht="21" x14ac:dyDescent="0.25">
      <c r="A58">
        <v>47</v>
      </c>
      <c r="B58" s="27" t="s">
        <v>45</v>
      </c>
      <c r="C58" s="90" t="s">
        <v>410</v>
      </c>
      <c r="D58" s="90" t="s">
        <v>45</v>
      </c>
      <c r="E58" s="27" t="s">
        <v>411</v>
      </c>
      <c r="F58" s="27" t="s">
        <v>412</v>
      </c>
      <c r="G58" s="3" t="s">
        <v>538</v>
      </c>
      <c r="H58" s="32" t="s">
        <v>539</v>
      </c>
      <c r="I58" s="3">
        <v>50087735724</v>
      </c>
      <c r="J58" s="25" t="s">
        <v>11</v>
      </c>
      <c r="K58" s="33">
        <v>44909</v>
      </c>
    </row>
    <row r="59" spans="1:11" ht="21" x14ac:dyDescent="0.25">
      <c r="A59">
        <v>48</v>
      </c>
      <c r="B59" s="27" t="s">
        <v>45</v>
      </c>
      <c r="C59" s="90" t="s">
        <v>410</v>
      </c>
      <c r="D59" s="90" t="s">
        <v>45</v>
      </c>
      <c r="E59" s="27" t="s">
        <v>411</v>
      </c>
      <c r="F59" s="27" t="s">
        <v>413</v>
      </c>
      <c r="G59" s="3" t="s">
        <v>540</v>
      </c>
      <c r="H59" s="32" t="s">
        <v>541</v>
      </c>
      <c r="I59" s="3">
        <v>50087559645</v>
      </c>
      <c r="J59" s="25" t="s">
        <v>11</v>
      </c>
      <c r="K59" s="33">
        <v>10403</v>
      </c>
    </row>
    <row r="60" spans="1:11" ht="21" x14ac:dyDescent="0.25">
      <c r="A60">
        <v>49</v>
      </c>
      <c r="B60" s="27" t="s">
        <v>45</v>
      </c>
      <c r="C60" s="90" t="s">
        <v>410</v>
      </c>
      <c r="D60" s="90" t="s">
        <v>45</v>
      </c>
      <c r="E60" s="27" t="s">
        <v>411</v>
      </c>
      <c r="F60" s="27" t="s">
        <v>414</v>
      </c>
      <c r="G60" s="3" t="s">
        <v>542</v>
      </c>
      <c r="H60" s="32" t="s">
        <v>543</v>
      </c>
      <c r="I60" s="3">
        <v>50087716964</v>
      </c>
      <c r="J60" s="25" t="s">
        <v>11</v>
      </c>
      <c r="K60" s="33">
        <v>32679</v>
      </c>
    </row>
    <row r="61" spans="1:11" ht="21" x14ac:dyDescent="0.25">
      <c r="A61">
        <v>50</v>
      </c>
      <c r="B61" s="27" t="s">
        <v>45</v>
      </c>
      <c r="C61" s="90" t="s">
        <v>410</v>
      </c>
      <c r="D61" s="90" t="s">
        <v>45</v>
      </c>
      <c r="E61" s="27" t="s">
        <v>411</v>
      </c>
      <c r="F61" s="27" t="s">
        <v>415</v>
      </c>
      <c r="G61" s="3" t="s">
        <v>544</v>
      </c>
      <c r="H61" s="32" t="s">
        <v>545</v>
      </c>
      <c r="I61" s="3">
        <v>50087720361</v>
      </c>
      <c r="J61" s="25" t="s">
        <v>11</v>
      </c>
      <c r="K61" s="33">
        <v>8500</v>
      </c>
    </row>
    <row r="62" spans="1:11" ht="21" x14ac:dyDescent="0.25">
      <c r="A62">
        <v>51</v>
      </c>
      <c r="B62" s="27" t="s">
        <v>45</v>
      </c>
      <c r="C62" s="90" t="s">
        <v>410</v>
      </c>
      <c r="D62" s="90" t="s">
        <v>45</v>
      </c>
      <c r="E62" s="27" t="s">
        <v>411</v>
      </c>
      <c r="F62" s="27" t="s">
        <v>416</v>
      </c>
      <c r="G62" s="3" t="s">
        <v>546</v>
      </c>
      <c r="H62" s="32" t="s">
        <v>547</v>
      </c>
      <c r="I62" s="3">
        <v>50087564082</v>
      </c>
      <c r="J62" s="25" t="s">
        <v>11</v>
      </c>
      <c r="K62" s="33">
        <v>6700</v>
      </c>
    </row>
    <row r="63" spans="1:11" ht="21" x14ac:dyDescent="0.25">
      <c r="A63">
        <v>52</v>
      </c>
      <c r="B63" s="27" t="s">
        <v>45</v>
      </c>
      <c r="C63" s="90" t="s">
        <v>410</v>
      </c>
      <c r="D63" s="90" t="s">
        <v>45</v>
      </c>
      <c r="E63" s="27" t="s">
        <v>411</v>
      </c>
      <c r="F63" s="27" t="s">
        <v>417</v>
      </c>
      <c r="G63" s="3" t="s">
        <v>548</v>
      </c>
      <c r="H63" s="32" t="s">
        <v>549</v>
      </c>
      <c r="I63" s="3">
        <v>50087721046</v>
      </c>
      <c r="J63" s="25" t="s">
        <v>11</v>
      </c>
      <c r="K63" s="33">
        <v>6</v>
      </c>
    </row>
    <row r="64" spans="1:11" ht="21" x14ac:dyDescent="0.25">
      <c r="A64">
        <v>53</v>
      </c>
      <c r="B64" s="27" t="s">
        <v>45</v>
      </c>
      <c r="C64" s="90" t="s">
        <v>410</v>
      </c>
      <c r="D64" s="90" t="s">
        <v>45</v>
      </c>
      <c r="E64" s="27" t="s">
        <v>411</v>
      </c>
      <c r="F64" s="27" t="s">
        <v>418</v>
      </c>
      <c r="G64" s="3" t="s">
        <v>536</v>
      </c>
      <c r="H64" s="32" t="s">
        <v>550</v>
      </c>
      <c r="I64" s="3">
        <v>50086945928</v>
      </c>
      <c r="J64" s="25" t="s">
        <v>11</v>
      </c>
      <c r="K64" s="33">
        <v>21127</v>
      </c>
    </row>
    <row r="65" spans="1:11" ht="21" x14ac:dyDescent="0.25">
      <c r="A65">
        <v>54</v>
      </c>
      <c r="B65" s="27" t="s">
        <v>45</v>
      </c>
      <c r="C65" s="90" t="s">
        <v>410</v>
      </c>
      <c r="D65" s="90" t="s">
        <v>45</v>
      </c>
      <c r="E65" s="27" t="s">
        <v>411</v>
      </c>
      <c r="F65" s="27" t="s">
        <v>419</v>
      </c>
      <c r="G65" s="3" t="s">
        <v>551</v>
      </c>
      <c r="H65" s="32" t="s">
        <v>552</v>
      </c>
      <c r="I65" s="3">
        <v>50086958864</v>
      </c>
      <c r="J65" s="25" t="s">
        <v>11</v>
      </c>
      <c r="K65" s="33">
        <v>2680</v>
      </c>
    </row>
    <row r="66" spans="1:11" ht="21" x14ac:dyDescent="0.25">
      <c r="A66">
        <v>55</v>
      </c>
      <c r="B66" s="27" t="s">
        <v>45</v>
      </c>
      <c r="C66" s="90" t="s">
        <v>410</v>
      </c>
      <c r="D66" s="90" t="s">
        <v>45</v>
      </c>
      <c r="E66" s="27" t="s">
        <v>411</v>
      </c>
      <c r="F66" s="27" t="s">
        <v>419</v>
      </c>
      <c r="G66" s="3" t="s">
        <v>553</v>
      </c>
      <c r="H66" s="32" t="s">
        <v>554</v>
      </c>
      <c r="I66" s="3">
        <v>50086958848</v>
      </c>
      <c r="J66" s="25" t="s">
        <v>11</v>
      </c>
      <c r="K66" s="33">
        <v>4713</v>
      </c>
    </row>
    <row r="67" spans="1:11" ht="21" x14ac:dyDescent="0.25">
      <c r="A67">
        <v>56</v>
      </c>
      <c r="B67" s="27" t="s">
        <v>45</v>
      </c>
      <c r="C67" s="90" t="s">
        <v>410</v>
      </c>
      <c r="D67" s="90" t="s">
        <v>45</v>
      </c>
      <c r="E67" s="27" t="s">
        <v>411</v>
      </c>
      <c r="F67" s="27" t="s">
        <v>420</v>
      </c>
      <c r="G67" s="3" t="s">
        <v>555</v>
      </c>
      <c r="H67" s="32" t="s">
        <v>556</v>
      </c>
      <c r="I67" s="3">
        <v>50086967005</v>
      </c>
      <c r="J67" s="25" t="s">
        <v>11</v>
      </c>
      <c r="K67" s="33">
        <v>0</v>
      </c>
    </row>
    <row r="68" spans="1:11" ht="21" x14ac:dyDescent="0.25">
      <c r="A68">
        <v>57</v>
      </c>
      <c r="B68" s="27" t="s">
        <v>45</v>
      </c>
      <c r="C68" s="90" t="s">
        <v>410</v>
      </c>
      <c r="D68" s="90" t="s">
        <v>45</v>
      </c>
      <c r="E68" s="27" t="s">
        <v>411</v>
      </c>
      <c r="F68" s="27" t="s">
        <v>421</v>
      </c>
      <c r="G68" s="3" t="s">
        <v>557</v>
      </c>
      <c r="H68" s="32" t="s">
        <v>558</v>
      </c>
      <c r="I68" s="3">
        <v>50087757009</v>
      </c>
      <c r="J68" s="25" t="s">
        <v>11</v>
      </c>
      <c r="K68" s="33">
        <v>55</v>
      </c>
    </row>
    <row r="69" spans="1:11" ht="21" x14ac:dyDescent="0.25">
      <c r="A69">
        <v>58</v>
      </c>
      <c r="B69" s="26" t="s">
        <v>45</v>
      </c>
      <c r="C69" s="14" t="s">
        <v>410</v>
      </c>
      <c r="D69" s="14" t="s">
        <v>45</v>
      </c>
      <c r="E69" s="62" t="s">
        <v>411</v>
      </c>
      <c r="F69" s="26" t="s">
        <v>422</v>
      </c>
      <c r="G69" s="29" t="s">
        <v>559</v>
      </c>
      <c r="H69" s="28" t="s">
        <v>560</v>
      </c>
      <c r="I69" s="29">
        <v>50116739720</v>
      </c>
      <c r="J69" s="65" t="s">
        <v>11</v>
      </c>
      <c r="K69" s="31">
        <v>6842</v>
      </c>
    </row>
    <row r="70" spans="1:11" ht="21" x14ac:dyDescent="0.25">
      <c r="A70">
        <v>59</v>
      </c>
      <c r="B70" s="26" t="s">
        <v>45</v>
      </c>
      <c r="C70" s="26" t="s">
        <v>809</v>
      </c>
      <c r="D70" s="14" t="s">
        <v>45</v>
      </c>
      <c r="E70" s="62" t="s">
        <v>411</v>
      </c>
      <c r="F70" s="26" t="s">
        <v>423</v>
      </c>
      <c r="G70" s="29" t="s">
        <v>561</v>
      </c>
      <c r="H70" s="28" t="s">
        <v>562</v>
      </c>
      <c r="I70" s="29">
        <v>50087732267</v>
      </c>
      <c r="J70" s="65" t="s">
        <v>27</v>
      </c>
      <c r="K70" s="31">
        <v>379031</v>
      </c>
    </row>
    <row r="71" spans="1:11" ht="21" x14ac:dyDescent="0.25">
      <c r="A71">
        <v>60</v>
      </c>
      <c r="B71" s="26" t="s">
        <v>45</v>
      </c>
      <c r="C71" s="26" t="s">
        <v>810</v>
      </c>
      <c r="D71" s="14" t="s">
        <v>45</v>
      </c>
      <c r="E71" s="62" t="s">
        <v>411</v>
      </c>
      <c r="F71" s="26" t="s">
        <v>424</v>
      </c>
      <c r="G71" s="29" t="s">
        <v>563</v>
      </c>
      <c r="H71" s="28" t="s">
        <v>564</v>
      </c>
      <c r="I71" s="29">
        <v>50086126784</v>
      </c>
      <c r="J71" s="65" t="s">
        <v>27</v>
      </c>
      <c r="K71" s="31">
        <v>111567</v>
      </c>
    </row>
    <row r="72" spans="1:11" ht="21" x14ac:dyDescent="0.25">
      <c r="A72">
        <v>61</v>
      </c>
      <c r="B72" s="26" t="s">
        <v>45</v>
      </c>
      <c r="C72" s="26" t="s">
        <v>811</v>
      </c>
      <c r="D72" s="14" t="s">
        <v>45</v>
      </c>
      <c r="E72" s="62" t="s">
        <v>411</v>
      </c>
      <c r="F72" s="26" t="s">
        <v>425</v>
      </c>
      <c r="G72" s="29" t="s">
        <v>565</v>
      </c>
      <c r="H72" s="28" t="s">
        <v>566</v>
      </c>
      <c r="I72" s="29">
        <v>50086955828</v>
      </c>
      <c r="J72" s="65" t="s">
        <v>27</v>
      </c>
      <c r="K72" s="31">
        <v>107376</v>
      </c>
    </row>
    <row r="73" spans="1:11" ht="21" x14ac:dyDescent="0.25">
      <c r="A73">
        <v>62</v>
      </c>
      <c r="B73" s="26" t="s">
        <v>45</v>
      </c>
      <c r="C73" s="14" t="s">
        <v>410</v>
      </c>
      <c r="D73" s="14" t="s">
        <v>45</v>
      </c>
      <c r="E73" s="62" t="s">
        <v>411</v>
      </c>
      <c r="F73" s="26" t="s">
        <v>426</v>
      </c>
      <c r="G73" s="29" t="s">
        <v>567</v>
      </c>
      <c r="H73" s="28" t="s">
        <v>568</v>
      </c>
      <c r="I73" s="29">
        <v>50086964689</v>
      </c>
      <c r="J73" s="65" t="s">
        <v>11</v>
      </c>
      <c r="K73" s="31">
        <v>9199</v>
      </c>
    </row>
    <row r="74" spans="1:11" ht="22.5" x14ac:dyDescent="0.25">
      <c r="A74">
        <v>63</v>
      </c>
      <c r="B74" s="14" t="s">
        <v>45</v>
      </c>
      <c r="C74" s="26" t="s">
        <v>795</v>
      </c>
      <c r="D74" s="14" t="s">
        <v>45</v>
      </c>
      <c r="E74" s="62" t="s">
        <v>411</v>
      </c>
      <c r="F74" s="26" t="s">
        <v>412</v>
      </c>
      <c r="G74" s="63" t="s">
        <v>536</v>
      </c>
      <c r="H74" s="64" t="s">
        <v>537</v>
      </c>
      <c r="I74" s="63">
        <v>50087734289</v>
      </c>
      <c r="J74" s="65" t="s">
        <v>11</v>
      </c>
      <c r="K74" s="31">
        <v>11344</v>
      </c>
    </row>
    <row r="75" spans="1:11" ht="22.5" x14ac:dyDescent="0.25">
      <c r="A75">
        <v>64</v>
      </c>
      <c r="B75" s="26" t="s">
        <v>45</v>
      </c>
      <c r="C75" s="26" t="s">
        <v>796</v>
      </c>
      <c r="D75" s="14" t="s">
        <v>45</v>
      </c>
      <c r="E75" s="62" t="s">
        <v>411</v>
      </c>
      <c r="F75" s="26" t="s">
        <v>412</v>
      </c>
      <c r="G75" s="63" t="s">
        <v>538</v>
      </c>
      <c r="H75" s="64" t="s">
        <v>539</v>
      </c>
      <c r="I75" s="63">
        <v>50087735724</v>
      </c>
      <c r="J75" s="65" t="s">
        <v>11</v>
      </c>
      <c r="K75" s="31">
        <v>44909</v>
      </c>
    </row>
    <row r="76" spans="1:11" ht="21" x14ac:dyDescent="0.25">
      <c r="A76">
        <v>65</v>
      </c>
      <c r="B76" s="26" t="s">
        <v>45</v>
      </c>
      <c r="C76" s="26" t="s">
        <v>797</v>
      </c>
      <c r="D76" s="14" t="s">
        <v>45</v>
      </c>
      <c r="E76" s="62" t="s">
        <v>411</v>
      </c>
      <c r="F76" s="26" t="s">
        <v>413</v>
      </c>
      <c r="G76" s="63" t="s">
        <v>540</v>
      </c>
      <c r="H76" s="64" t="s">
        <v>541</v>
      </c>
      <c r="I76" s="63">
        <v>50087559645</v>
      </c>
      <c r="J76" s="65" t="s">
        <v>11</v>
      </c>
      <c r="K76" s="31">
        <v>10403</v>
      </c>
    </row>
    <row r="77" spans="1:11" ht="21" x14ac:dyDescent="0.25">
      <c r="A77">
        <v>66</v>
      </c>
      <c r="B77" s="26" t="s">
        <v>45</v>
      </c>
      <c r="C77" s="26" t="s">
        <v>798</v>
      </c>
      <c r="D77" s="14" t="s">
        <v>45</v>
      </c>
      <c r="E77" s="62" t="s">
        <v>411</v>
      </c>
      <c r="F77" s="26" t="s">
        <v>414</v>
      </c>
      <c r="G77" s="63" t="s">
        <v>542</v>
      </c>
      <c r="H77" s="64" t="s">
        <v>543</v>
      </c>
      <c r="I77" s="63">
        <v>50087716964</v>
      </c>
      <c r="J77" s="65" t="s">
        <v>11</v>
      </c>
      <c r="K77" s="31">
        <v>32679</v>
      </c>
    </row>
    <row r="78" spans="1:11" ht="22.5" x14ac:dyDescent="0.25">
      <c r="A78">
        <v>67</v>
      </c>
      <c r="B78" s="26" t="s">
        <v>45</v>
      </c>
      <c r="C78" s="26" t="s">
        <v>799</v>
      </c>
      <c r="D78" s="14" t="s">
        <v>45</v>
      </c>
      <c r="E78" s="62" t="s">
        <v>411</v>
      </c>
      <c r="F78" s="26" t="s">
        <v>415</v>
      </c>
      <c r="G78" s="63" t="s">
        <v>544</v>
      </c>
      <c r="H78" s="64" t="s">
        <v>545</v>
      </c>
      <c r="I78" s="63">
        <v>50087720361</v>
      </c>
      <c r="J78" s="65" t="s">
        <v>11</v>
      </c>
      <c r="K78" s="31">
        <v>8500</v>
      </c>
    </row>
    <row r="79" spans="1:11" ht="21" x14ac:dyDescent="0.25">
      <c r="A79">
        <v>68</v>
      </c>
      <c r="B79" s="26" t="s">
        <v>45</v>
      </c>
      <c r="C79" s="26" t="s">
        <v>800</v>
      </c>
      <c r="D79" s="14" t="s">
        <v>45</v>
      </c>
      <c r="E79" s="62" t="s">
        <v>411</v>
      </c>
      <c r="F79" s="26" t="s">
        <v>416</v>
      </c>
      <c r="G79" s="63" t="s">
        <v>546</v>
      </c>
      <c r="H79" s="64" t="s">
        <v>547</v>
      </c>
      <c r="I79" s="63">
        <v>50087564082</v>
      </c>
      <c r="J79" s="65" t="s">
        <v>11</v>
      </c>
      <c r="K79" s="31">
        <v>6700</v>
      </c>
    </row>
    <row r="80" spans="1:11" ht="21" x14ac:dyDescent="0.25">
      <c r="A80">
        <v>69</v>
      </c>
      <c r="B80" s="26" t="s">
        <v>45</v>
      </c>
      <c r="C80" s="26" t="s">
        <v>801</v>
      </c>
      <c r="D80" s="14" t="s">
        <v>45</v>
      </c>
      <c r="E80" s="62" t="s">
        <v>411</v>
      </c>
      <c r="F80" s="26" t="s">
        <v>417</v>
      </c>
      <c r="G80" s="63" t="s">
        <v>548</v>
      </c>
      <c r="H80" s="64" t="s">
        <v>549</v>
      </c>
      <c r="I80" s="63">
        <v>50087721046</v>
      </c>
      <c r="J80" s="65" t="s">
        <v>11</v>
      </c>
      <c r="K80" s="31">
        <v>6</v>
      </c>
    </row>
    <row r="81" spans="1:11" ht="22.5" x14ac:dyDescent="0.25">
      <c r="A81">
        <v>70</v>
      </c>
      <c r="B81" s="26" t="s">
        <v>45</v>
      </c>
      <c r="C81" s="26" t="s">
        <v>802</v>
      </c>
      <c r="D81" s="14" t="s">
        <v>45</v>
      </c>
      <c r="E81" s="62" t="s">
        <v>411</v>
      </c>
      <c r="F81" s="26" t="s">
        <v>418</v>
      </c>
      <c r="G81" s="63" t="s">
        <v>536</v>
      </c>
      <c r="H81" s="64" t="s">
        <v>550</v>
      </c>
      <c r="I81" s="63">
        <v>50086945928</v>
      </c>
      <c r="J81" s="65" t="s">
        <v>11</v>
      </c>
      <c r="K81" s="31">
        <v>21127</v>
      </c>
    </row>
    <row r="82" spans="1:11" ht="22.5" x14ac:dyDescent="0.25">
      <c r="A82">
        <v>71</v>
      </c>
      <c r="B82" s="26" t="s">
        <v>45</v>
      </c>
      <c r="C82" s="26" t="s">
        <v>803</v>
      </c>
      <c r="D82" s="14" t="s">
        <v>45</v>
      </c>
      <c r="E82" s="62" t="s">
        <v>411</v>
      </c>
      <c r="F82" s="26" t="s">
        <v>419</v>
      </c>
      <c r="G82" s="63" t="s">
        <v>551</v>
      </c>
      <c r="H82" s="64" t="s">
        <v>552</v>
      </c>
      <c r="I82" s="63">
        <v>50086958864</v>
      </c>
      <c r="J82" s="65" t="s">
        <v>11</v>
      </c>
      <c r="K82" s="31">
        <v>2680</v>
      </c>
    </row>
    <row r="83" spans="1:11" ht="28.5" customHeight="1" x14ac:dyDescent="0.25">
      <c r="A83">
        <v>72</v>
      </c>
      <c r="B83" s="26" t="s">
        <v>45</v>
      </c>
      <c r="C83" s="26" t="s">
        <v>804</v>
      </c>
      <c r="D83" s="14" t="s">
        <v>45</v>
      </c>
      <c r="E83" s="26" t="s">
        <v>411</v>
      </c>
      <c r="F83" s="26" t="s">
        <v>419</v>
      </c>
      <c r="G83" s="63" t="s">
        <v>553</v>
      </c>
      <c r="H83" s="64" t="s">
        <v>554</v>
      </c>
      <c r="I83" s="63">
        <v>50086958848</v>
      </c>
      <c r="J83" s="30" t="s">
        <v>11</v>
      </c>
      <c r="K83" s="2">
        <v>4713</v>
      </c>
    </row>
    <row r="84" spans="1:11" ht="21" x14ac:dyDescent="0.25">
      <c r="A84">
        <v>73</v>
      </c>
      <c r="B84" s="26" t="s">
        <v>45</v>
      </c>
      <c r="C84" s="26" t="s">
        <v>805</v>
      </c>
      <c r="D84" s="14" t="s">
        <v>45</v>
      </c>
      <c r="E84" s="26" t="s">
        <v>411</v>
      </c>
      <c r="F84" s="26" t="s">
        <v>420</v>
      </c>
      <c r="G84" s="63" t="s">
        <v>555</v>
      </c>
      <c r="H84" s="64" t="s">
        <v>556</v>
      </c>
      <c r="I84" s="63">
        <v>50086967005</v>
      </c>
      <c r="J84" s="30" t="s">
        <v>11</v>
      </c>
      <c r="K84" s="2">
        <v>0</v>
      </c>
    </row>
    <row r="85" spans="1:11" ht="21" x14ac:dyDescent="0.25">
      <c r="A85">
        <v>74</v>
      </c>
      <c r="B85" s="26" t="s">
        <v>45</v>
      </c>
      <c r="C85" s="26" t="s">
        <v>806</v>
      </c>
      <c r="D85" s="14" t="s">
        <v>45</v>
      </c>
      <c r="E85" s="26" t="s">
        <v>411</v>
      </c>
      <c r="F85" s="26" t="s">
        <v>421</v>
      </c>
      <c r="G85" s="63" t="s">
        <v>557</v>
      </c>
      <c r="H85" s="64" t="s">
        <v>558</v>
      </c>
      <c r="I85" s="63">
        <v>50087757009</v>
      </c>
      <c r="J85" s="30" t="s">
        <v>11</v>
      </c>
      <c r="K85" s="2">
        <v>55</v>
      </c>
    </row>
    <row r="86" spans="1:11" ht="29.25" customHeight="1" x14ac:dyDescent="0.25">
      <c r="A86">
        <v>75</v>
      </c>
      <c r="B86" s="26" t="s">
        <v>45</v>
      </c>
      <c r="C86" s="26" t="s">
        <v>807</v>
      </c>
      <c r="D86" s="14" t="s">
        <v>45</v>
      </c>
      <c r="E86" s="26" t="s">
        <v>411</v>
      </c>
      <c r="F86" s="26" t="s">
        <v>422</v>
      </c>
      <c r="G86" s="63" t="s">
        <v>559</v>
      </c>
      <c r="H86" s="64" t="s">
        <v>560</v>
      </c>
      <c r="I86" s="63">
        <v>50116739720</v>
      </c>
      <c r="J86" s="30" t="s">
        <v>11</v>
      </c>
      <c r="K86" s="2">
        <v>6842</v>
      </c>
    </row>
    <row r="87" spans="1:11" ht="22.5" x14ac:dyDescent="0.25">
      <c r="A87">
        <v>76</v>
      </c>
      <c r="B87" s="26" t="s">
        <v>45</v>
      </c>
      <c r="C87" s="26" t="s">
        <v>808</v>
      </c>
      <c r="D87" s="14" t="s">
        <v>45</v>
      </c>
      <c r="E87" s="26" t="s">
        <v>411</v>
      </c>
      <c r="F87" s="26" t="s">
        <v>426</v>
      </c>
      <c r="G87" s="93" t="s">
        <v>567</v>
      </c>
      <c r="H87" s="64" t="s">
        <v>568</v>
      </c>
      <c r="I87" s="63">
        <v>50086964689</v>
      </c>
      <c r="J87" s="30" t="s">
        <v>11</v>
      </c>
      <c r="K87" s="2">
        <v>9199</v>
      </c>
    </row>
  </sheetData>
  <autoFilter ref="B11:K87" xr:uid="{00000000-0001-0000-0400-000000000000}"/>
  <sortState xmlns:xlrd2="http://schemas.microsoft.com/office/spreadsheetml/2017/richdata2" ref="B11:K88">
    <sortCondition ref="D11:D88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J37"/>
  <sheetViews>
    <sheetView workbookViewId="0">
      <selection activeCell="J38" sqref="J38"/>
    </sheetView>
  </sheetViews>
  <sheetFormatPr baseColWidth="10" defaultRowHeight="15" x14ac:dyDescent="0.25"/>
  <cols>
    <col min="1" max="1" width="4.42578125" customWidth="1"/>
    <col min="2" max="2" width="44" customWidth="1"/>
    <col min="3" max="3" width="40.5703125" bestFit="1" customWidth="1"/>
    <col min="5" max="5" width="20.42578125" customWidth="1"/>
    <col min="7" max="7" width="20.7109375" customWidth="1"/>
    <col min="8" max="8" width="37.140625" customWidth="1"/>
    <col min="9" max="9" width="20.85546875" customWidth="1"/>
    <col min="10" max="10" width="24.140625" customWidth="1"/>
  </cols>
  <sheetData>
    <row r="3" spans="2:10" ht="31.5" x14ac:dyDescent="0.5">
      <c r="B3" s="8" t="s">
        <v>643</v>
      </c>
    </row>
    <row r="5" spans="2:10" x14ac:dyDescent="0.25">
      <c r="B5" s="18" t="s">
        <v>0</v>
      </c>
    </row>
    <row r="6" spans="2:10" x14ac:dyDescent="0.25">
      <c r="B6" s="18" t="s">
        <v>1</v>
      </c>
    </row>
    <row r="7" spans="2:10" x14ac:dyDescent="0.25">
      <c r="B7" s="18" t="s">
        <v>5</v>
      </c>
    </row>
    <row r="9" spans="2:10" x14ac:dyDescent="0.25">
      <c r="B9" s="52" t="s">
        <v>644</v>
      </c>
      <c r="C9" s="52" t="s">
        <v>645</v>
      </c>
      <c r="D9" s="52" t="s">
        <v>646</v>
      </c>
      <c r="E9" s="52" t="s">
        <v>53</v>
      </c>
      <c r="F9" s="52" t="s">
        <v>57</v>
      </c>
      <c r="G9" s="52" t="s">
        <v>54</v>
      </c>
      <c r="H9" s="52" t="s">
        <v>647</v>
      </c>
      <c r="I9" s="52" t="s">
        <v>56</v>
      </c>
      <c r="J9" s="54" t="s">
        <v>792</v>
      </c>
    </row>
    <row r="10" spans="2:10" ht="22.5" x14ac:dyDescent="0.25">
      <c r="B10" s="14" t="s">
        <v>648</v>
      </c>
      <c r="C10" s="14" t="s">
        <v>0</v>
      </c>
      <c r="D10" s="14" t="s">
        <v>13</v>
      </c>
      <c r="E10" s="26" t="s">
        <v>8</v>
      </c>
      <c r="F10" s="23" t="s">
        <v>11</v>
      </c>
      <c r="G10" s="29">
        <v>220880043</v>
      </c>
      <c r="H10" s="4" t="s">
        <v>680</v>
      </c>
      <c r="I10" s="29">
        <v>10233299792</v>
      </c>
      <c r="J10" s="2">
        <v>110464</v>
      </c>
    </row>
    <row r="11" spans="2:10" ht="22.5" x14ac:dyDescent="0.25">
      <c r="B11" s="14" t="s">
        <v>649</v>
      </c>
      <c r="C11" s="14" t="s">
        <v>0</v>
      </c>
      <c r="D11" s="14" t="s">
        <v>13</v>
      </c>
      <c r="E11" s="26" t="s">
        <v>14</v>
      </c>
      <c r="F11" s="23" t="s">
        <v>11</v>
      </c>
      <c r="G11" s="29">
        <v>611950047</v>
      </c>
      <c r="H11" s="4" t="s">
        <v>681</v>
      </c>
      <c r="I11" s="29">
        <v>10234244572</v>
      </c>
      <c r="J11" s="2">
        <v>13170</v>
      </c>
    </row>
    <row r="12" spans="2:10" ht="22.5" x14ac:dyDescent="0.25">
      <c r="B12" s="14" t="s">
        <v>20</v>
      </c>
      <c r="C12" s="14" t="s">
        <v>0</v>
      </c>
      <c r="D12" s="14" t="s">
        <v>13</v>
      </c>
      <c r="E12" s="26" t="s">
        <v>21</v>
      </c>
      <c r="F12" s="23" t="s">
        <v>11</v>
      </c>
      <c r="G12" s="29">
        <v>621470058</v>
      </c>
      <c r="H12" s="4" t="s">
        <v>682</v>
      </c>
      <c r="I12" s="29">
        <v>10233030443</v>
      </c>
      <c r="J12" s="2">
        <v>118640</v>
      </c>
    </row>
    <row r="13" spans="2:10" ht="22.5" x14ac:dyDescent="0.25">
      <c r="B13" s="14" t="s">
        <v>650</v>
      </c>
      <c r="C13" s="14" t="s">
        <v>0</v>
      </c>
      <c r="D13" s="14" t="s">
        <v>13</v>
      </c>
      <c r="E13" s="26" t="s">
        <v>25</v>
      </c>
      <c r="F13" s="23" t="s">
        <v>11</v>
      </c>
      <c r="G13" s="29" t="s">
        <v>683</v>
      </c>
      <c r="H13" s="4" t="s">
        <v>684</v>
      </c>
      <c r="I13" s="29">
        <v>10232492321</v>
      </c>
      <c r="J13" s="1">
        <v>755101</v>
      </c>
    </row>
    <row r="14" spans="2:10" ht="22.5" x14ac:dyDescent="0.25">
      <c r="B14" s="14" t="s">
        <v>651</v>
      </c>
      <c r="C14" s="14" t="s">
        <v>0</v>
      </c>
      <c r="D14" s="14" t="s">
        <v>13</v>
      </c>
      <c r="E14" s="26" t="s">
        <v>652</v>
      </c>
      <c r="F14" s="23" t="s">
        <v>11</v>
      </c>
      <c r="G14" s="29">
        <v>611780038</v>
      </c>
      <c r="H14" s="4" t="s">
        <v>685</v>
      </c>
      <c r="I14" s="29">
        <v>10233551184</v>
      </c>
      <c r="J14" s="1">
        <v>184967</v>
      </c>
    </row>
    <row r="15" spans="2:10" ht="22.5" x14ac:dyDescent="0.25">
      <c r="B15" s="14" t="s">
        <v>653</v>
      </c>
      <c r="C15" s="14" t="s">
        <v>0</v>
      </c>
      <c r="D15" s="14" t="s">
        <v>13</v>
      </c>
      <c r="E15" s="26" t="s">
        <v>654</v>
      </c>
      <c r="F15" s="23" t="s">
        <v>11</v>
      </c>
      <c r="G15" s="29">
        <v>631750039</v>
      </c>
      <c r="H15" s="4" t="s">
        <v>686</v>
      </c>
      <c r="I15" s="29">
        <v>10232854654</v>
      </c>
      <c r="J15" s="1">
        <v>1</v>
      </c>
    </row>
    <row r="16" spans="2:10" ht="22.5" x14ac:dyDescent="0.25">
      <c r="B16" s="14" t="s">
        <v>655</v>
      </c>
      <c r="C16" s="14" t="s">
        <v>0</v>
      </c>
      <c r="D16" s="14" t="s">
        <v>13</v>
      </c>
      <c r="E16" s="26" t="s">
        <v>656</v>
      </c>
      <c r="F16" s="23" t="s">
        <v>11</v>
      </c>
      <c r="G16" s="29">
        <v>611470259</v>
      </c>
      <c r="H16" s="4" t="s">
        <v>687</v>
      </c>
      <c r="I16" s="29">
        <v>10233023901</v>
      </c>
      <c r="J16" s="1">
        <v>40753</v>
      </c>
    </row>
    <row r="17" spans="2:10" ht="22.5" x14ac:dyDescent="0.25">
      <c r="B17" s="14" t="s">
        <v>657</v>
      </c>
      <c r="C17" s="14" t="s">
        <v>0</v>
      </c>
      <c r="D17" s="14" t="s">
        <v>658</v>
      </c>
      <c r="E17" s="26" t="s">
        <v>101</v>
      </c>
      <c r="F17" s="23" t="s">
        <v>11</v>
      </c>
      <c r="G17" s="29">
        <v>230880025</v>
      </c>
      <c r="H17" s="4" t="s">
        <v>688</v>
      </c>
      <c r="I17" s="29">
        <v>10233338368</v>
      </c>
      <c r="J17" s="2">
        <v>174580</v>
      </c>
    </row>
    <row r="18" spans="2:10" ht="22.5" x14ac:dyDescent="0.25">
      <c r="B18" s="14" t="s">
        <v>659</v>
      </c>
      <c r="C18" s="14" t="s">
        <v>0</v>
      </c>
      <c r="D18" s="14" t="s">
        <v>658</v>
      </c>
      <c r="E18" s="26" t="s">
        <v>101</v>
      </c>
      <c r="F18" s="23" t="s">
        <v>11</v>
      </c>
      <c r="G18" s="29">
        <v>211370277</v>
      </c>
      <c r="H18" s="4" t="s">
        <v>689</v>
      </c>
      <c r="I18" s="29">
        <v>10233660307</v>
      </c>
      <c r="J18" s="2">
        <v>187471</v>
      </c>
    </row>
    <row r="19" spans="2:10" ht="22.5" x14ac:dyDescent="0.25">
      <c r="B19" s="14" t="s">
        <v>661</v>
      </c>
      <c r="C19" s="14" t="s">
        <v>0</v>
      </c>
      <c r="D19" s="14" t="s">
        <v>658</v>
      </c>
      <c r="E19" s="26" t="s">
        <v>662</v>
      </c>
      <c r="F19" s="23" t="s">
        <v>11</v>
      </c>
      <c r="G19" s="29">
        <v>611607099</v>
      </c>
      <c r="H19" s="4" t="s">
        <v>692</v>
      </c>
      <c r="I19" s="29">
        <v>10233662618</v>
      </c>
      <c r="J19" s="2">
        <v>15283</v>
      </c>
    </row>
    <row r="20" spans="2:10" ht="22.5" x14ac:dyDescent="0.25">
      <c r="B20" s="14" t="s">
        <v>663</v>
      </c>
      <c r="C20" s="14" t="s">
        <v>0</v>
      </c>
      <c r="D20" s="14" t="s">
        <v>107</v>
      </c>
      <c r="E20" s="26" t="s">
        <v>108</v>
      </c>
      <c r="F20" s="23" t="s">
        <v>11</v>
      </c>
      <c r="G20" s="29">
        <v>621470064</v>
      </c>
      <c r="H20" s="4" t="s">
        <v>693</v>
      </c>
      <c r="I20" s="29">
        <v>10232378216</v>
      </c>
      <c r="J20" s="2">
        <v>194039</v>
      </c>
    </row>
    <row r="21" spans="2:10" ht="22.5" x14ac:dyDescent="0.25">
      <c r="B21" s="14" t="s">
        <v>664</v>
      </c>
      <c r="C21" s="14" t="s">
        <v>0</v>
      </c>
      <c r="D21" s="14" t="s">
        <v>112</v>
      </c>
      <c r="E21" s="26" t="s">
        <v>113</v>
      </c>
      <c r="F21" s="23" t="s">
        <v>11</v>
      </c>
      <c r="G21" s="29">
        <v>230200068</v>
      </c>
      <c r="H21" s="4" t="s">
        <v>694</v>
      </c>
      <c r="I21" s="29">
        <v>10232380162</v>
      </c>
      <c r="J21" s="2">
        <v>26596</v>
      </c>
    </row>
    <row r="22" spans="2:10" ht="22.5" x14ac:dyDescent="0.25">
      <c r="B22" s="14" t="s">
        <v>664</v>
      </c>
      <c r="C22" s="14" t="s">
        <v>0</v>
      </c>
      <c r="D22" s="14" t="s">
        <v>112</v>
      </c>
      <c r="E22" s="26" t="s">
        <v>115</v>
      </c>
      <c r="F22" s="23" t="s">
        <v>11</v>
      </c>
      <c r="G22" s="29" t="s">
        <v>695</v>
      </c>
      <c r="H22" s="4" t="s">
        <v>696</v>
      </c>
      <c r="I22" s="29">
        <v>10232437939</v>
      </c>
      <c r="J22" s="2">
        <v>127276</v>
      </c>
    </row>
    <row r="23" spans="2:10" ht="22.5" x14ac:dyDescent="0.25">
      <c r="B23" s="14" t="s">
        <v>665</v>
      </c>
      <c r="C23" s="14" t="s">
        <v>0</v>
      </c>
      <c r="D23" s="14" t="s">
        <v>123</v>
      </c>
      <c r="E23" s="14" t="s">
        <v>124</v>
      </c>
      <c r="F23" s="23" t="s">
        <v>11</v>
      </c>
      <c r="G23" s="29">
        <v>1404211006</v>
      </c>
      <c r="H23" s="4" t="s">
        <v>697</v>
      </c>
      <c r="I23" s="29">
        <v>50050331103</v>
      </c>
      <c r="J23" s="2">
        <v>168106</v>
      </c>
    </row>
    <row r="24" spans="2:10" ht="22.5" x14ac:dyDescent="0.25">
      <c r="B24" s="14" t="s">
        <v>127</v>
      </c>
      <c r="C24" s="14" t="s">
        <v>0</v>
      </c>
      <c r="D24" s="14" t="s">
        <v>123</v>
      </c>
      <c r="E24" s="14" t="s">
        <v>128</v>
      </c>
      <c r="F24" s="23" t="s">
        <v>11</v>
      </c>
      <c r="G24" s="29">
        <v>9710147</v>
      </c>
      <c r="H24" s="4" t="s">
        <v>698</v>
      </c>
      <c r="I24" s="29">
        <v>50050320271</v>
      </c>
      <c r="J24" s="2">
        <v>691547</v>
      </c>
    </row>
    <row r="25" spans="2:10" ht="22.5" x14ac:dyDescent="0.25">
      <c r="B25" s="14" t="s">
        <v>138</v>
      </c>
      <c r="C25" s="14" t="s">
        <v>0</v>
      </c>
      <c r="D25" s="14" t="s">
        <v>134</v>
      </c>
      <c r="E25" s="26" t="s">
        <v>666</v>
      </c>
      <c r="F25" s="23" t="s">
        <v>27</v>
      </c>
      <c r="G25" s="29">
        <v>410145</v>
      </c>
      <c r="H25" s="4" t="s">
        <v>701</v>
      </c>
      <c r="I25" s="29">
        <v>10235006731</v>
      </c>
      <c r="J25" s="2">
        <v>747351</v>
      </c>
    </row>
    <row r="26" spans="2:10" ht="22.5" x14ac:dyDescent="0.25">
      <c r="B26" s="14" t="s">
        <v>667</v>
      </c>
      <c r="C26" s="14" t="s">
        <v>0</v>
      </c>
      <c r="D26" s="14" t="s">
        <v>160</v>
      </c>
      <c r="E26" s="26" t="s">
        <v>668</v>
      </c>
      <c r="F26" s="23" t="s">
        <v>11</v>
      </c>
      <c r="G26" s="29">
        <v>119770075</v>
      </c>
      <c r="H26" s="4" t="s">
        <v>704</v>
      </c>
      <c r="I26" s="29">
        <v>10158523755</v>
      </c>
      <c r="J26" s="2">
        <v>200633</v>
      </c>
    </row>
    <row r="27" spans="2:10" ht="22.5" x14ac:dyDescent="0.25">
      <c r="B27" s="14" t="s">
        <v>669</v>
      </c>
      <c r="C27" s="14" t="s">
        <v>0</v>
      </c>
      <c r="D27" s="14" t="s">
        <v>160</v>
      </c>
      <c r="E27" s="26" t="s">
        <v>668</v>
      </c>
      <c r="F27" s="23" t="s">
        <v>11</v>
      </c>
      <c r="G27" s="29">
        <v>3782652</v>
      </c>
      <c r="H27" s="4" t="s">
        <v>704</v>
      </c>
      <c r="I27" s="29" t="s">
        <v>705</v>
      </c>
      <c r="J27" s="2">
        <v>165902</v>
      </c>
    </row>
    <row r="28" spans="2:10" ht="22.5" x14ac:dyDescent="0.25">
      <c r="B28" s="14" t="s">
        <v>670</v>
      </c>
      <c r="C28" s="14" t="s">
        <v>0</v>
      </c>
      <c r="D28" s="14" t="s">
        <v>160</v>
      </c>
      <c r="E28" s="26" t="s">
        <v>668</v>
      </c>
      <c r="F28" s="23" t="s">
        <v>11</v>
      </c>
      <c r="G28" s="29">
        <v>901055</v>
      </c>
      <c r="H28" s="4" t="s">
        <v>704</v>
      </c>
      <c r="I28" s="29" t="s">
        <v>706</v>
      </c>
      <c r="J28" s="2">
        <v>209070</v>
      </c>
    </row>
    <row r="29" spans="2:10" ht="22.5" x14ac:dyDescent="0.25">
      <c r="B29" s="26" t="s">
        <v>171</v>
      </c>
      <c r="C29" s="14" t="s">
        <v>0</v>
      </c>
      <c r="D29" s="26" t="s">
        <v>671</v>
      </c>
      <c r="E29" s="26" t="s">
        <v>672</v>
      </c>
      <c r="F29" s="23" t="s">
        <v>11</v>
      </c>
      <c r="G29" s="29" t="s">
        <v>707</v>
      </c>
      <c r="H29" s="4" t="s">
        <v>708</v>
      </c>
      <c r="I29" s="29">
        <v>10233512566</v>
      </c>
      <c r="J29" s="2">
        <v>216653</v>
      </c>
    </row>
    <row r="30" spans="2:10" ht="22.5" x14ac:dyDescent="0.25">
      <c r="B30" s="26" t="s">
        <v>175</v>
      </c>
      <c r="C30" s="14" t="s">
        <v>0</v>
      </c>
      <c r="D30" s="26" t="s">
        <v>671</v>
      </c>
      <c r="E30" s="26" t="s">
        <v>673</v>
      </c>
      <c r="F30" s="23" t="s">
        <v>11</v>
      </c>
      <c r="G30" s="29">
        <v>611450057</v>
      </c>
      <c r="H30" s="4" t="s">
        <v>709</v>
      </c>
      <c r="I30" s="29">
        <v>10232283134</v>
      </c>
      <c r="J30" s="2">
        <v>136466</v>
      </c>
    </row>
    <row r="31" spans="2:10" ht="22.5" x14ac:dyDescent="0.25">
      <c r="B31" s="26" t="s">
        <v>674</v>
      </c>
      <c r="C31" s="14" t="s">
        <v>0</v>
      </c>
      <c r="D31" s="26" t="s">
        <v>671</v>
      </c>
      <c r="E31" s="26" t="s">
        <v>675</v>
      </c>
      <c r="F31" s="23" t="s">
        <v>11</v>
      </c>
      <c r="G31" s="29">
        <v>211270261</v>
      </c>
      <c r="H31" s="4" t="s">
        <v>710</v>
      </c>
      <c r="I31" s="29">
        <v>10233693407</v>
      </c>
      <c r="J31" s="2">
        <v>175411</v>
      </c>
    </row>
    <row r="32" spans="2:10" ht="22.5" x14ac:dyDescent="0.25">
      <c r="B32" s="26" t="s">
        <v>676</v>
      </c>
      <c r="C32" s="14" t="s">
        <v>0</v>
      </c>
      <c r="D32" s="26" t="s">
        <v>182</v>
      </c>
      <c r="E32" s="26" t="s">
        <v>677</v>
      </c>
      <c r="F32" s="23" t="s">
        <v>11</v>
      </c>
      <c r="G32" s="29">
        <v>612080032</v>
      </c>
      <c r="H32" s="4" t="s">
        <v>711</v>
      </c>
      <c r="I32" s="29">
        <v>10234269116</v>
      </c>
      <c r="J32" s="2">
        <v>288863</v>
      </c>
    </row>
    <row r="33" spans="2:10" x14ac:dyDescent="0.25">
      <c r="B33" s="26" t="s">
        <v>447</v>
      </c>
      <c r="C33" s="26" t="s">
        <v>5</v>
      </c>
      <c r="D33" s="26" t="s">
        <v>448</v>
      </c>
      <c r="E33" s="26" t="s">
        <v>449</v>
      </c>
      <c r="F33" s="23" t="s">
        <v>11</v>
      </c>
      <c r="G33" s="29">
        <v>311050172</v>
      </c>
      <c r="H33" s="4" t="s">
        <v>712</v>
      </c>
      <c r="I33" s="29">
        <v>10232332577</v>
      </c>
      <c r="J33" s="2">
        <v>115126</v>
      </c>
    </row>
    <row r="34" spans="2:10" ht="22.5" x14ac:dyDescent="0.25">
      <c r="B34" s="14" t="s">
        <v>58</v>
      </c>
      <c r="C34" s="14" t="s">
        <v>1</v>
      </c>
      <c r="D34" s="14" t="s">
        <v>59</v>
      </c>
      <c r="E34" s="26" t="s">
        <v>60</v>
      </c>
      <c r="F34" s="23" t="s">
        <v>11</v>
      </c>
      <c r="G34" s="29" t="s">
        <v>678</v>
      </c>
      <c r="H34" s="4" t="s">
        <v>679</v>
      </c>
      <c r="I34" s="29">
        <v>10232266106</v>
      </c>
      <c r="J34" s="2">
        <v>179070</v>
      </c>
    </row>
    <row r="35" spans="2:10" ht="22.5" x14ac:dyDescent="0.25">
      <c r="B35" s="14" t="s">
        <v>660</v>
      </c>
      <c r="C35" s="14" t="s">
        <v>1</v>
      </c>
      <c r="D35" s="14" t="s">
        <v>658</v>
      </c>
      <c r="E35" s="26" t="s">
        <v>103</v>
      </c>
      <c r="F35" s="23" t="s">
        <v>11</v>
      </c>
      <c r="G35" s="29" t="s">
        <v>690</v>
      </c>
      <c r="H35" s="4" t="s">
        <v>691</v>
      </c>
      <c r="I35" s="29">
        <v>10233364107</v>
      </c>
      <c r="J35" s="2">
        <v>166741</v>
      </c>
    </row>
    <row r="36" spans="2:10" ht="22.5" x14ac:dyDescent="0.25">
      <c r="B36" s="48" t="s">
        <v>153</v>
      </c>
      <c r="C36" s="14" t="s">
        <v>1</v>
      </c>
      <c r="D36" s="48" t="s">
        <v>134</v>
      </c>
      <c r="E36" s="81" t="s">
        <v>154</v>
      </c>
      <c r="F36" s="49" t="s">
        <v>11</v>
      </c>
      <c r="G36" s="12" t="s">
        <v>699</v>
      </c>
      <c r="H36" s="50" t="s">
        <v>700</v>
      </c>
      <c r="I36" s="12">
        <v>10233485929</v>
      </c>
      <c r="J36" s="51">
        <v>315318</v>
      </c>
    </row>
    <row r="37" spans="2:10" ht="22.5" x14ac:dyDescent="0.25">
      <c r="B37" s="14" t="s">
        <v>166</v>
      </c>
      <c r="C37" s="14" t="s">
        <v>1</v>
      </c>
      <c r="D37" s="14" t="s">
        <v>160</v>
      </c>
      <c r="E37" s="26" t="s">
        <v>168</v>
      </c>
      <c r="F37" s="23" t="s">
        <v>11</v>
      </c>
      <c r="G37" s="29" t="s">
        <v>702</v>
      </c>
      <c r="H37" s="4" t="s">
        <v>703</v>
      </c>
      <c r="I37" s="29">
        <v>10233533710</v>
      </c>
      <c r="J37" s="2">
        <v>243988</v>
      </c>
    </row>
  </sheetData>
  <autoFilter ref="B9:J37" xr:uid="{00000000-0001-0000-0500-000000000000}"/>
  <sortState xmlns:xlrd2="http://schemas.microsoft.com/office/spreadsheetml/2017/richdata2" ref="B10:J37">
    <sortCondition ref="C10:C37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J28"/>
  <sheetViews>
    <sheetView workbookViewId="0">
      <selection activeCell="E27" sqref="E27"/>
    </sheetView>
  </sheetViews>
  <sheetFormatPr baseColWidth="10" defaultRowHeight="15" x14ac:dyDescent="0.25"/>
  <cols>
    <col min="1" max="1" width="3.85546875" customWidth="1"/>
    <col min="2" max="2" width="21.140625" customWidth="1"/>
    <col min="3" max="3" width="15.42578125" customWidth="1"/>
    <col min="5" max="5" width="23.5703125" customWidth="1"/>
    <col min="8" max="8" width="38.28515625" customWidth="1"/>
    <col min="9" max="9" width="20.85546875" style="24" customWidth="1"/>
    <col min="10" max="10" width="13.5703125" style="24" customWidth="1"/>
  </cols>
  <sheetData>
    <row r="4" spans="2:10" ht="31.5" x14ac:dyDescent="0.5">
      <c r="B4" s="8" t="s">
        <v>713</v>
      </c>
    </row>
    <row r="6" spans="2:10" x14ac:dyDescent="0.25">
      <c r="B6" s="18" t="s">
        <v>794</v>
      </c>
    </row>
    <row r="9" spans="2:10" ht="27" customHeight="1" x14ac:dyDescent="0.25">
      <c r="B9" s="52" t="s">
        <v>644</v>
      </c>
      <c r="C9" s="52" t="s">
        <v>645</v>
      </c>
      <c r="D9" s="52" t="s">
        <v>646</v>
      </c>
      <c r="E9" s="52" t="s">
        <v>53</v>
      </c>
      <c r="F9" s="52" t="s">
        <v>57</v>
      </c>
      <c r="G9" s="52" t="s">
        <v>54</v>
      </c>
      <c r="H9" s="53" t="s">
        <v>647</v>
      </c>
      <c r="I9" s="54" t="s">
        <v>56</v>
      </c>
      <c r="J9" s="54" t="s">
        <v>792</v>
      </c>
    </row>
    <row r="10" spans="2:10" ht="29.25" customHeight="1" x14ac:dyDescent="0.25">
      <c r="B10" s="13" t="s">
        <v>714</v>
      </c>
      <c r="C10" s="13" t="s">
        <v>40</v>
      </c>
      <c r="D10" s="13" t="s">
        <v>671</v>
      </c>
      <c r="E10" s="13" t="s">
        <v>715</v>
      </c>
      <c r="F10" s="13" t="s">
        <v>27</v>
      </c>
      <c r="G10" s="13">
        <v>4544402</v>
      </c>
      <c r="H10" s="9" t="s">
        <v>716</v>
      </c>
      <c r="I10" s="15">
        <v>10232471200</v>
      </c>
      <c r="J10" s="47">
        <v>5876681</v>
      </c>
    </row>
    <row r="11" spans="2:10" ht="29.25" customHeight="1" x14ac:dyDescent="0.25">
      <c r="B11" s="13" t="s">
        <v>717</v>
      </c>
      <c r="C11" s="13" t="s">
        <v>40</v>
      </c>
      <c r="D11" s="13" t="s">
        <v>397</v>
      </c>
      <c r="E11" s="13" t="s">
        <v>398</v>
      </c>
      <c r="F11" s="13" t="s">
        <v>11</v>
      </c>
      <c r="G11" s="13">
        <v>611601203</v>
      </c>
      <c r="H11" s="9" t="s">
        <v>718</v>
      </c>
      <c r="I11" s="15">
        <v>10233167478</v>
      </c>
      <c r="J11" s="47">
        <v>26709</v>
      </c>
    </row>
    <row r="12" spans="2:10" ht="29.25" customHeight="1" x14ac:dyDescent="0.25">
      <c r="H12" s="34"/>
    </row>
    <row r="13" spans="2:10" x14ac:dyDescent="0.25">
      <c r="H13" s="34"/>
    </row>
    <row r="14" spans="2:10" x14ac:dyDescent="0.25">
      <c r="H14" s="34"/>
    </row>
    <row r="15" spans="2:10" x14ac:dyDescent="0.25">
      <c r="H15" s="34"/>
    </row>
    <row r="16" spans="2:10" x14ac:dyDescent="0.25">
      <c r="H16" s="34"/>
    </row>
    <row r="17" spans="8:8" x14ac:dyDescent="0.25">
      <c r="H17" s="34"/>
    </row>
    <row r="18" spans="8:8" x14ac:dyDescent="0.25">
      <c r="H18" s="34"/>
    </row>
    <row r="19" spans="8:8" x14ac:dyDescent="0.25">
      <c r="H19" s="34"/>
    </row>
    <row r="20" spans="8:8" x14ac:dyDescent="0.25">
      <c r="H20" s="34"/>
    </row>
    <row r="21" spans="8:8" x14ac:dyDescent="0.25">
      <c r="H21" s="34"/>
    </row>
    <row r="22" spans="8:8" x14ac:dyDescent="0.25">
      <c r="H22" s="34"/>
    </row>
    <row r="23" spans="8:8" x14ac:dyDescent="0.25">
      <c r="H23" s="34"/>
    </row>
    <row r="24" spans="8:8" x14ac:dyDescent="0.25">
      <c r="H24" s="34"/>
    </row>
    <row r="25" spans="8:8" x14ac:dyDescent="0.25">
      <c r="H25" s="34"/>
    </row>
    <row r="26" spans="8:8" x14ac:dyDescent="0.25">
      <c r="H26" s="34"/>
    </row>
    <row r="27" spans="8:8" x14ac:dyDescent="0.25">
      <c r="H27" s="34"/>
    </row>
    <row r="28" spans="8:8" x14ac:dyDescent="0.25">
      <c r="H28" s="34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J40"/>
  <sheetViews>
    <sheetView topLeftCell="A25" workbookViewId="0">
      <selection activeCell="B9" sqref="B9"/>
    </sheetView>
  </sheetViews>
  <sheetFormatPr baseColWidth="10" defaultRowHeight="15" x14ac:dyDescent="0.25"/>
  <cols>
    <col min="1" max="1" width="3.28515625" customWidth="1"/>
    <col min="2" max="2" width="30" customWidth="1"/>
    <col min="3" max="3" width="29.7109375" customWidth="1"/>
    <col min="4" max="4" width="21.42578125" customWidth="1"/>
    <col min="5" max="5" width="33" customWidth="1"/>
    <col min="7" max="7" width="17" customWidth="1"/>
    <col min="8" max="8" width="38.140625" customWidth="1"/>
    <col min="9" max="9" width="18.140625" customWidth="1"/>
    <col min="10" max="10" width="24.85546875" customWidth="1"/>
  </cols>
  <sheetData>
    <row r="3" spans="1:10" ht="31.5" x14ac:dyDescent="0.5">
      <c r="B3" s="8" t="s">
        <v>719</v>
      </c>
    </row>
    <row r="5" spans="1:10" x14ac:dyDescent="0.25">
      <c r="B5" s="18" t="s">
        <v>43</v>
      </c>
    </row>
    <row r="6" spans="1:10" x14ac:dyDescent="0.25">
      <c r="B6" s="18" t="s">
        <v>46</v>
      </c>
    </row>
    <row r="7" spans="1:10" x14ac:dyDescent="0.25">
      <c r="B7" s="18" t="s">
        <v>47</v>
      </c>
    </row>
    <row r="8" spans="1:10" x14ac:dyDescent="0.25">
      <c r="B8" s="18" t="s">
        <v>48</v>
      </c>
    </row>
    <row r="9" spans="1:10" x14ac:dyDescent="0.25">
      <c r="B9" s="18" t="s">
        <v>754</v>
      </c>
    </row>
    <row r="11" spans="1:10" s="35" customFormat="1" ht="26.25" customHeight="1" x14ac:dyDescent="0.25">
      <c r="B11" s="58" t="s">
        <v>644</v>
      </c>
      <c r="C11" s="58" t="s">
        <v>645</v>
      </c>
      <c r="D11" s="58" t="s">
        <v>646</v>
      </c>
      <c r="E11" s="58" t="s">
        <v>53</v>
      </c>
      <c r="F11" s="58" t="s">
        <v>57</v>
      </c>
      <c r="G11" s="58" t="s">
        <v>54</v>
      </c>
      <c r="H11" s="61" t="s">
        <v>647</v>
      </c>
      <c r="I11" s="58" t="s">
        <v>56</v>
      </c>
      <c r="J11" s="59" t="s">
        <v>792</v>
      </c>
    </row>
    <row r="12" spans="1:10" ht="22.5" x14ac:dyDescent="0.25">
      <c r="A12">
        <v>1</v>
      </c>
      <c r="B12" s="26" t="s">
        <v>441</v>
      </c>
      <c r="C12" s="26" t="s">
        <v>47</v>
      </c>
      <c r="D12" s="26" t="s">
        <v>123</v>
      </c>
      <c r="E12" s="26" t="s">
        <v>726</v>
      </c>
      <c r="F12" s="23" t="s">
        <v>11</v>
      </c>
      <c r="G12" s="29">
        <v>19101000005</v>
      </c>
      <c r="H12" s="4" t="s">
        <v>776</v>
      </c>
      <c r="I12" s="29">
        <v>50050156014</v>
      </c>
      <c r="J12" s="2">
        <v>95456</v>
      </c>
    </row>
    <row r="13" spans="1:10" ht="22.5" x14ac:dyDescent="0.25">
      <c r="A13">
        <v>2</v>
      </c>
      <c r="B13" s="26" t="s">
        <v>727</v>
      </c>
      <c r="C13" s="26" t="s">
        <v>48</v>
      </c>
      <c r="D13" s="26" t="s">
        <v>658</v>
      </c>
      <c r="E13" s="26" t="s">
        <v>469</v>
      </c>
      <c r="F13" s="23" t="s">
        <v>11</v>
      </c>
      <c r="G13" s="29">
        <v>611402213</v>
      </c>
      <c r="H13" s="4" t="s">
        <v>1128</v>
      </c>
      <c r="I13" s="29">
        <v>10233261006</v>
      </c>
      <c r="J13" s="2">
        <v>88672</v>
      </c>
    </row>
    <row r="14" spans="1:10" ht="22.5" x14ac:dyDescent="0.25">
      <c r="A14">
        <v>3</v>
      </c>
      <c r="B14" s="26" t="s">
        <v>728</v>
      </c>
      <c r="C14" s="26" t="s">
        <v>48</v>
      </c>
      <c r="D14" s="26" t="s">
        <v>160</v>
      </c>
      <c r="E14" s="26" t="s">
        <v>481</v>
      </c>
      <c r="F14" s="23" t="s">
        <v>11</v>
      </c>
      <c r="G14" s="29">
        <v>612050181</v>
      </c>
      <c r="H14" s="4" t="s">
        <v>1129</v>
      </c>
      <c r="I14" s="29">
        <v>10234273878</v>
      </c>
      <c r="J14" s="2">
        <v>83172</v>
      </c>
    </row>
    <row r="15" spans="1:10" ht="22.5" x14ac:dyDescent="0.25">
      <c r="A15">
        <v>4</v>
      </c>
      <c r="B15" s="26" t="s">
        <v>729</v>
      </c>
      <c r="C15" s="26" t="s">
        <v>48</v>
      </c>
      <c r="D15" s="26" t="s">
        <v>59</v>
      </c>
      <c r="E15" s="26" t="s">
        <v>452</v>
      </c>
      <c r="F15" s="23" t="s">
        <v>11</v>
      </c>
      <c r="G15" s="29">
        <v>611950090</v>
      </c>
      <c r="H15" s="4" t="s">
        <v>1130</v>
      </c>
      <c r="I15" s="29">
        <v>10234256486</v>
      </c>
      <c r="J15" s="2">
        <v>10749</v>
      </c>
    </row>
    <row r="16" spans="1:10" ht="22.5" x14ac:dyDescent="0.25">
      <c r="A16">
        <v>5</v>
      </c>
      <c r="B16" s="26" t="s">
        <v>730</v>
      </c>
      <c r="C16" s="26" t="s">
        <v>48</v>
      </c>
      <c r="D16" s="26" t="s">
        <v>448</v>
      </c>
      <c r="E16" s="26" t="s">
        <v>488</v>
      </c>
      <c r="F16" s="23" t="s">
        <v>11</v>
      </c>
      <c r="G16" s="29">
        <v>311202510</v>
      </c>
      <c r="H16" s="4" t="s">
        <v>1131</v>
      </c>
      <c r="I16" s="29">
        <v>10232332866</v>
      </c>
      <c r="J16" s="2">
        <v>91545</v>
      </c>
    </row>
    <row r="17" spans="1:10" ht="22.5" x14ac:dyDescent="0.25">
      <c r="A17">
        <v>6</v>
      </c>
      <c r="B17" s="26" t="s">
        <v>731</v>
      </c>
      <c r="C17" s="26" t="s">
        <v>48</v>
      </c>
      <c r="D17" s="26" t="s">
        <v>209</v>
      </c>
      <c r="E17" s="26" t="s">
        <v>732</v>
      </c>
      <c r="F17" s="23" t="s">
        <v>11</v>
      </c>
      <c r="G17" s="29">
        <v>611605901</v>
      </c>
      <c r="H17" s="4" t="s">
        <v>1132</v>
      </c>
      <c r="I17" s="29">
        <v>10233410926</v>
      </c>
      <c r="J17" s="2">
        <v>87149</v>
      </c>
    </row>
    <row r="18" spans="1:10" ht="22.5" x14ac:dyDescent="0.25">
      <c r="A18">
        <v>7</v>
      </c>
      <c r="B18" s="26" t="s">
        <v>733</v>
      </c>
      <c r="C18" s="26" t="s">
        <v>48</v>
      </c>
      <c r="D18" s="26" t="s">
        <v>149</v>
      </c>
      <c r="E18" s="26" t="s">
        <v>514</v>
      </c>
      <c r="F18" s="23" t="s">
        <v>11</v>
      </c>
      <c r="G18" s="29">
        <v>211250184</v>
      </c>
      <c r="H18" s="4" t="s">
        <v>1133</v>
      </c>
      <c r="I18" s="29">
        <v>10235054243</v>
      </c>
      <c r="J18" s="2">
        <v>47277</v>
      </c>
    </row>
    <row r="19" spans="1:10" ht="22.5" x14ac:dyDescent="0.25">
      <c r="A19">
        <v>8</v>
      </c>
      <c r="B19" s="26" t="s">
        <v>734</v>
      </c>
      <c r="C19" s="26" t="s">
        <v>48</v>
      </c>
      <c r="D19" s="26" t="s">
        <v>506</v>
      </c>
      <c r="E19" s="26" t="s">
        <v>735</v>
      </c>
      <c r="F19" s="23" t="s">
        <v>11</v>
      </c>
      <c r="G19" s="29">
        <v>1706220308</v>
      </c>
      <c r="H19" s="4" t="s">
        <v>1134</v>
      </c>
      <c r="I19" s="29">
        <v>50050176533</v>
      </c>
      <c r="J19" s="2">
        <v>41617</v>
      </c>
    </row>
    <row r="20" spans="1:10" ht="22.5" x14ac:dyDescent="0.25">
      <c r="A20">
        <v>9</v>
      </c>
      <c r="B20" s="26" t="s">
        <v>736</v>
      </c>
      <c r="C20" s="26" t="s">
        <v>48</v>
      </c>
      <c r="D20" s="26" t="s">
        <v>737</v>
      </c>
      <c r="E20" s="26" t="s">
        <v>497</v>
      </c>
      <c r="F20" s="23" t="s">
        <v>11</v>
      </c>
      <c r="G20" s="29">
        <v>20100548</v>
      </c>
      <c r="H20" s="4" t="s">
        <v>1135</v>
      </c>
      <c r="I20" s="29">
        <v>50108696061</v>
      </c>
      <c r="J20" s="2">
        <v>38858</v>
      </c>
    </row>
    <row r="21" spans="1:10" ht="22.5" x14ac:dyDescent="0.25">
      <c r="A21">
        <v>10</v>
      </c>
      <c r="B21" s="26" t="s">
        <v>738</v>
      </c>
      <c r="C21" s="26" t="s">
        <v>48</v>
      </c>
      <c r="D21" s="26" t="s">
        <v>534</v>
      </c>
      <c r="E21" s="26" t="s">
        <v>739</v>
      </c>
      <c r="F21" s="23" t="s">
        <v>11</v>
      </c>
      <c r="G21" s="29" t="s">
        <v>1136</v>
      </c>
      <c r="H21" s="4" t="s">
        <v>1137</v>
      </c>
      <c r="I21" s="29">
        <v>51229425777</v>
      </c>
      <c r="J21" s="2">
        <v>68049</v>
      </c>
    </row>
    <row r="22" spans="1:10" ht="25.5" customHeight="1" x14ac:dyDescent="0.25">
      <c r="A22">
        <v>11</v>
      </c>
      <c r="B22" s="26" t="s">
        <v>740</v>
      </c>
      <c r="C22" s="26" t="s">
        <v>48</v>
      </c>
      <c r="D22" s="26" t="s">
        <v>477</v>
      </c>
      <c r="E22" s="26" t="s">
        <v>478</v>
      </c>
      <c r="F22" s="23" t="s">
        <v>11</v>
      </c>
      <c r="G22" s="29">
        <v>611750533</v>
      </c>
      <c r="H22" s="4" t="s">
        <v>1138</v>
      </c>
      <c r="I22" s="29">
        <v>10164536007</v>
      </c>
      <c r="J22" s="2">
        <v>100184</v>
      </c>
    </row>
    <row r="23" spans="1:10" ht="22.5" x14ac:dyDescent="0.25">
      <c r="A23">
        <v>12</v>
      </c>
      <c r="B23" s="26" t="s">
        <v>741</v>
      </c>
      <c r="C23" s="26" t="s">
        <v>48</v>
      </c>
      <c r="D23" s="26" t="s">
        <v>742</v>
      </c>
      <c r="E23" s="26" t="s">
        <v>525</v>
      </c>
      <c r="F23" s="23" t="s">
        <v>11</v>
      </c>
      <c r="G23" s="29">
        <v>611800744</v>
      </c>
      <c r="H23" s="4" t="s">
        <v>1139</v>
      </c>
      <c r="I23" s="29">
        <v>10233388082</v>
      </c>
      <c r="J23" s="2">
        <v>33700</v>
      </c>
    </row>
    <row r="24" spans="1:10" ht="22.5" x14ac:dyDescent="0.25">
      <c r="A24">
        <v>13</v>
      </c>
      <c r="B24" s="26" t="s">
        <v>743</v>
      </c>
      <c r="C24" s="26" t="s">
        <v>48</v>
      </c>
      <c r="D24" s="70" t="s">
        <v>472</v>
      </c>
      <c r="E24" s="26" t="s">
        <v>744</v>
      </c>
      <c r="F24" s="23" t="s">
        <v>11</v>
      </c>
      <c r="G24" s="29">
        <v>612250546</v>
      </c>
      <c r="H24" s="4" t="s">
        <v>1140</v>
      </c>
      <c r="I24" s="29">
        <v>10234291820</v>
      </c>
      <c r="J24" s="2">
        <v>132064</v>
      </c>
    </row>
    <row r="25" spans="1:10" ht="22.5" x14ac:dyDescent="0.25">
      <c r="A25">
        <v>14</v>
      </c>
      <c r="B25" s="26" t="s">
        <v>745</v>
      </c>
      <c r="C25" s="26" t="s">
        <v>48</v>
      </c>
      <c r="D25" s="26" t="s">
        <v>746</v>
      </c>
      <c r="E25" s="26" t="s">
        <v>500</v>
      </c>
      <c r="F25" s="23" t="s">
        <v>11</v>
      </c>
      <c r="G25" s="29">
        <v>612403799</v>
      </c>
      <c r="H25" s="4" t="s">
        <v>1141</v>
      </c>
      <c r="I25" s="29">
        <v>10234306124</v>
      </c>
      <c r="J25" s="2">
        <v>34182</v>
      </c>
    </row>
    <row r="26" spans="1:10" ht="22.5" x14ac:dyDescent="0.25">
      <c r="A26">
        <v>15</v>
      </c>
      <c r="B26" s="26" t="s">
        <v>747</v>
      </c>
      <c r="C26" s="26" t="s">
        <v>48</v>
      </c>
      <c r="D26" s="70" t="s">
        <v>748</v>
      </c>
      <c r="E26" s="26" t="s">
        <v>486</v>
      </c>
      <c r="F26" s="23" t="s">
        <v>11</v>
      </c>
      <c r="G26" s="29">
        <v>311211779</v>
      </c>
      <c r="H26" s="4" t="s">
        <v>1142</v>
      </c>
      <c r="I26" s="29">
        <v>10232458307</v>
      </c>
      <c r="J26" s="2">
        <v>49238</v>
      </c>
    </row>
    <row r="27" spans="1:10" ht="22.5" x14ac:dyDescent="0.25">
      <c r="A27">
        <v>16</v>
      </c>
      <c r="B27" s="26" t="s">
        <v>749</v>
      </c>
      <c r="C27" s="26" t="s">
        <v>48</v>
      </c>
      <c r="D27" s="70" t="s">
        <v>530</v>
      </c>
      <c r="E27" s="26" t="s">
        <v>750</v>
      </c>
      <c r="F27" s="23" t="s">
        <v>11</v>
      </c>
      <c r="G27" s="29">
        <v>612350210</v>
      </c>
      <c r="H27" s="4" t="s">
        <v>1143</v>
      </c>
      <c r="I27" s="29">
        <v>10234302940</v>
      </c>
      <c r="J27" s="2">
        <v>90000</v>
      </c>
    </row>
    <row r="28" spans="1:10" ht="22.5" x14ac:dyDescent="0.25">
      <c r="A28">
        <v>17</v>
      </c>
      <c r="B28" s="26" t="s">
        <v>751</v>
      </c>
      <c r="C28" s="26" t="s">
        <v>48</v>
      </c>
      <c r="D28" s="67" t="s">
        <v>460</v>
      </c>
      <c r="E28" s="26" t="s">
        <v>752</v>
      </c>
      <c r="F28" s="23" t="s">
        <v>11</v>
      </c>
      <c r="G28" s="29" t="s">
        <v>1144</v>
      </c>
      <c r="H28" s="4" t="s">
        <v>1135</v>
      </c>
      <c r="I28" s="29">
        <v>50108645365</v>
      </c>
      <c r="J28" s="2">
        <v>36002</v>
      </c>
    </row>
    <row r="29" spans="1:10" x14ac:dyDescent="0.25">
      <c r="A29">
        <v>18</v>
      </c>
      <c r="B29" s="26" t="s">
        <v>721</v>
      </c>
      <c r="C29" s="26" t="s">
        <v>43</v>
      </c>
      <c r="D29" s="26" t="s">
        <v>160</v>
      </c>
      <c r="E29" s="26" t="s">
        <v>722</v>
      </c>
      <c r="F29" s="23" t="s">
        <v>11</v>
      </c>
      <c r="G29" s="29" t="s">
        <v>772</v>
      </c>
      <c r="H29" s="4" t="s">
        <v>773</v>
      </c>
      <c r="I29" s="29">
        <v>10158522484</v>
      </c>
      <c r="J29" s="2">
        <v>264076</v>
      </c>
    </row>
    <row r="30" spans="1:10" x14ac:dyDescent="0.25">
      <c r="A30">
        <v>19</v>
      </c>
      <c r="B30" s="26" t="s">
        <v>723</v>
      </c>
      <c r="C30" s="26" t="s">
        <v>43</v>
      </c>
      <c r="D30" s="67" t="s">
        <v>724</v>
      </c>
      <c r="E30" s="26" t="s">
        <v>432</v>
      </c>
      <c r="F30" s="23" t="s">
        <v>11</v>
      </c>
      <c r="G30" s="29">
        <v>220990015</v>
      </c>
      <c r="H30" s="4" t="s">
        <v>774</v>
      </c>
      <c r="I30" s="29">
        <v>10233526111</v>
      </c>
      <c r="J30" s="2">
        <v>691892</v>
      </c>
    </row>
    <row r="31" spans="1:10" ht="15.75" thickBot="1" x14ac:dyDescent="0.3">
      <c r="A31">
        <v>20</v>
      </c>
      <c r="B31" s="26" t="s">
        <v>725</v>
      </c>
      <c r="C31" s="26" t="s">
        <v>43</v>
      </c>
      <c r="D31" s="67" t="s">
        <v>724</v>
      </c>
      <c r="E31" s="26" t="s">
        <v>434</v>
      </c>
      <c r="F31" s="23" t="s">
        <v>11</v>
      </c>
      <c r="G31" s="29">
        <v>611970112</v>
      </c>
      <c r="H31" s="4" t="s">
        <v>775</v>
      </c>
      <c r="I31" s="29">
        <v>10232907031</v>
      </c>
      <c r="J31" s="2">
        <v>200893</v>
      </c>
    </row>
    <row r="32" spans="1:10" ht="23.25" thickBot="1" x14ac:dyDescent="0.3">
      <c r="A32">
        <v>21</v>
      </c>
      <c r="B32" s="13" t="s">
        <v>753</v>
      </c>
      <c r="C32" s="26" t="s">
        <v>754</v>
      </c>
      <c r="D32" s="26" t="s">
        <v>755</v>
      </c>
      <c r="E32" s="13" t="s">
        <v>756</v>
      </c>
      <c r="F32" s="23" t="s">
        <v>11</v>
      </c>
      <c r="G32" s="99">
        <v>211290029</v>
      </c>
      <c r="H32" s="4" t="s">
        <v>777</v>
      </c>
      <c r="I32" s="29">
        <v>10232464544</v>
      </c>
      <c r="J32" s="2">
        <v>300000</v>
      </c>
    </row>
    <row r="33" spans="1:10" ht="23.25" thickBot="1" x14ac:dyDescent="0.3">
      <c r="A33">
        <v>22</v>
      </c>
      <c r="B33" s="16" t="s">
        <v>757</v>
      </c>
      <c r="C33" s="26" t="s">
        <v>754</v>
      </c>
      <c r="D33" s="26" t="s">
        <v>755</v>
      </c>
      <c r="E33" s="16" t="s">
        <v>758</v>
      </c>
      <c r="F33" s="23" t="s">
        <v>11</v>
      </c>
      <c r="G33" s="100" t="s">
        <v>1177</v>
      </c>
      <c r="H33" s="4" t="s">
        <v>778</v>
      </c>
      <c r="I33" s="29">
        <v>10168053065</v>
      </c>
      <c r="J33" s="2">
        <v>37000</v>
      </c>
    </row>
    <row r="34" spans="1:10" ht="23.25" thickBot="1" x14ac:dyDescent="0.3">
      <c r="A34">
        <v>23</v>
      </c>
      <c r="B34" s="16" t="s">
        <v>759</v>
      </c>
      <c r="C34" s="26" t="s">
        <v>754</v>
      </c>
      <c r="D34" s="26" t="s">
        <v>755</v>
      </c>
      <c r="E34" s="16" t="s">
        <v>760</v>
      </c>
      <c r="F34" s="23" t="s">
        <v>11</v>
      </c>
      <c r="G34" s="100">
        <v>211370196</v>
      </c>
      <c r="H34" s="4" t="s">
        <v>779</v>
      </c>
      <c r="I34" s="11">
        <v>250001074334</v>
      </c>
      <c r="J34" s="2">
        <v>131000</v>
      </c>
    </row>
    <row r="35" spans="1:10" ht="23.25" thickBot="1" x14ac:dyDescent="0.3">
      <c r="A35">
        <v>24</v>
      </c>
      <c r="B35" s="16" t="s">
        <v>761</v>
      </c>
      <c r="C35" s="26" t="s">
        <v>754</v>
      </c>
      <c r="D35" s="26" t="s">
        <v>755</v>
      </c>
      <c r="E35" s="16" t="s">
        <v>762</v>
      </c>
      <c r="F35" s="23" t="s">
        <v>11</v>
      </c>
      <c r="G35" s="100">
        <v>611750552</v>
      </c>
      <c r="H35" s="4" t="s">
        <v>780</v>
      </c>
      <c r="I35" s="29">
        <v>10232436080</v>
      </c>
      <c r="J35" s="2">
        <v>95000</v>
      </c>
    </row>
    <row r="36" spans="1:10" ht="23.25" thickBot="1" x14ac:dyDescent="0.3">
      <c r="A36">
        <v>25</v>
      </c>
      <c r="B36" s="16" t="s">
        <v>763</v>
      </c>
      <c r="C36" s="26" t="s">
        <v>754</v>
      </c>
      <c r="D36" s="26" t="s">
        <v>755</v>
      </c>
      <c r="E36" s="16" t="s">
        <v>764</v>
      </c>
      <c r="F36" s="23" t="s">
        <v>11</v>
      </c>
      <c r="G36" s="100">
        <v>231170001</v>
      </c>
      <c r="H36" s="4" t="s">
        <v>781</v>
      </c>
      <c r="I36" s="29">
        <v>10233609793</v>
      </c>
      <c r="J36" s="2">
        <v>70000</v>
      </c>
    </row>
    <row r="37" spans="1:10" ht="23.25" thickBot="1" x14ac:dyDescent="0.3">
      <c r="A37">
        <v>26</v>
      </c>
      <c r="B37" s="16" t="s">
        <v>765</v>
      </c>
      <c r="C37" s="26" t="s">
        <v>754</v>
      </c>
      <c r="D37" s="26" t="s">
        <v>755</v>
      </c>
      <c r="E37" s="16" t="s">
        <v>766</v>
      </c>
      <c r="F37" s="23" t="s">
        <v>11</v>
      </c>
      <c r="G37" s="100">
        <v>611608740</v>
      </c>
      <c r="H37" s="4" t="s">
        <v>782</v>
      </c>
      <c r="I37" s="29">
        <v>10233603464</v>
      </c>
      <c r="J37" s="2">
        <v>39000</v>
      </c>
    </row>
    <row r="38" spans="1:10" ht="23.25" thickBot="1" x14ac:dyDescent="0.3">
      <c r="A38">
        <v>27</v>
      </c>
      <c r="B38" s="16" t="s">
        <v>767</v>
      </c>
      <c r="C38" s="26" t="s">
        <v>754</v>
      </c>
      <c r="D38" s="26" t="s">
        <v>755</v>
      </c>
      <c r="E38" s="16" t="s">
        <v>768</v>
      </c>
      <c r="F38" s="23" t="s">
        <v>11</v>
      </c>
      <c r="G38" s="100">
        <v>210701024</v>
      </c>
      <c r="H38" s="4" t="s">
        <v>783</v>
      </c>
      <c r="I38" s="29">
        <v>10233609793</v>
      </c>
      <c r="J38" s="2">
        <v>27000</v>
      </c>
    </row>
    <row r="39" spans="1:10" ht="23.25" thickBot="1" x14ac:dyDescent="0.3">
      <c r="A39">
        <v>28</v>
      </c>
      <c r="B39" s="16" t="s">
        <v>769</v>
      </c>
      <c r="C39" s="26" t="s">
        <v>754</v>
      </c>
      <c r="D39" s="26" t="s">
        <v>755</v>
      </c>
      <c r="E39" s="16" t="s">
        <v>770</v>
      </c>
      <c r="F39" s="23" t="s">
        <v>11</v>
      </c>
      <c r="G39" s="100" t="s">
        <v>1178</v>
      </c>
      <c r="H39" s="4" t="s">
        <v>784</v>
      </c>
      <c r="I39" s="29">
        <v>10168013530</v>
      </c>
      <c r="J39" s="2">
        <v>30000</v>
      </c>
    </row>
    <row r="40" spans="1:10" ht="19.5" customHeight="1" x14ac:dyDescent="0.25">
      <c r="A40">
        <v>29</v>
      </c>
      <c r="B40" s="27" t="s">
        <v>720</v>
      </c>
      <c r="C40" s="26" t="s">
        <v>46</v>
      </c>
      <c r="D40" s="26" t="s">
        <v>13</v>
      </c>
      <c r="E40" s="27" t="s">
        <v>428</v>
      </c>
      <c r="F40" s="23" t="s">
        <v>11</v>
      </c>
      <c r="G40" s="29">
        <v>612070100</v>
      </c>
      <c r="H40" s="4" t="s">
        <v>771</v>
      </c>
      <c r="I40" s="29">
        <v>10232273903</v>
      </c>
      <c r="J40" s="2">
        <v>106755</v>
      </c>
    </row>
  </sheetData>
  <autoFilter ref="A11:J40" xr:uid="{00000000-0001-0000-0700-000000000000}"/>
  <sortState xmlns:xlrd2="http://schemas.microsoft.com/office/spreadsheetml/2017/richdata2" ref="B12:J42">
    <sortCondition ref="C12:C4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Zusammenfassung</vt:lpstr>
      <vt:lpstr>Adressen </vt:lpstr>
      <vt:lpstr>Los 1 Strom</vt:lpstr>
      <vt:lpstr>Los 2 Strom </vt:lpstr>
      <vt:lpstr>Los 3 Strom </vt:lpstr>
      <vt:lpstr>Los 4 Gas </vt:lpstr>
      <vt:lpstr>Los 5 Gas </vt:lpstr>
      <vt:lpstr>Los 6 Gas </vt:lpstr>
    </vt:vector>
  </TitlesOfParts>
  <Company>Landratsamt Vogtlandkreis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Hergert</dc:creator>
  <cp:lastModifiedBy>first energy - Manuela Feick</cp:lastModifiedBy>
  <cp:lastPrinted>2025-04-22T05:01:50Z</cp:lastPrinted>
  <dcterms:created xsi:type="dcterms:W3CDTF">2025-03-13T07:03:08Z</dcterms:created>
  <dcterms:modified xsi:type="dcterms:W3CDTF">2025-06-06T10:26:46Z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1359139838</vt:i4>
  </property>
  <property fmtid="{D5CDD505-2E9C-101B-9397-08002B2CF9AE}" pid="3" name="_NewReviewCycle">
    <vt:lpwstr/>
  </property>
  <property fmtid="{D5CDD505-2E9C-101B-9397-08002B2CF9AE}" pid="4" name="_EmailSubject">
    <vt:lpwstr>Finale Fassung Energieausschreibung Vogtlandkreis</vt:lpwstr>
  </property>
  <property fmtid="{D5CDD505-2E9C-101B-9397-08002B2CF9AE}" pid="5" name="_AuthorEmail">
    <vt:lpwstr>hergert.uwe@vogtlandkreis.de</vt:lpwstr>
  </property>
  <property fmtid="{D5CDD505-2E9C-101B-9397-08002B2CF9AE}" pid="6" name="_AuthorEmailDisplayName">
    <vt:lpwstr>Uwe Hergert</vt:lpwstr>
  </property>
  <property fmtid="{D5CDD505-2E9C-101B-9397-08002B2CF9AE}" pid="7" name="_ReviewingToolsShownOnce">
    <vt:lpwstr/>
  </property>
</Properties>
</file>