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D4F20CA7-6A00-4BE9-8813-3EF0A8C1D662}" xr6:coauthVersionLast="47" xr6:coauthVersionMax="47" xr10:uidLastSave="{00000000-0000-0000-0000-000000000000}"/>
  <bookViews>
    <workbookView xWindow="-28920" yWindow="-90" windowWidth="29040" windowHeight="15720" xr2:uid="{06D1FA14-8B26-4CDE-A72B-8768D1291EFC}"/>
  </bookViews>
  <sheets>
    <sheet name="Tabelle1" sheetId="1" r:id="rId1"/>
  </sheets>
  <definedNames>
    <definedName name="_xlnm.Print_Area" localSheetId="0">Tabelle1!$A$1:$M$141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" i="1" l="1"/>
  <c r="D111" i="1" s="1"/>
  <c r="D101" i="1"/>
  <c r="B72" i="1" l="1"/>
  <c r="B106" i="1" s="1"/>
  <c r="I72" i="1"/>
  <c r="I57" i="1"/>
  <c r="I101" i="1" s="1"/>
  <c r="M101" i="1" s="1"/>
  <c r="B57" i="1"/>
  <c r="B101" i="1" s="1"/>
  <c r="F101" i="1" s="1"/>
  <c r="I111" i="1"/>
  <c r="B111" i="1"/>
  <c r="F111" i="1" s="1"/>
  <c r="I86" i="1"/>
  <c r="K106" i="1"/>
  <c r="K111" i="1" s="1"/>
  <c r="I106" i="1"/>
  <c r="B86" i="1"/>
  <c r="I43" i="1"/>
  <c r="I96" i="1" s="1"/>
  <c r="M96" i="1" s="1"/>
  <c r="B43" i="1"/>
  <c r="B96" i="1" s="1"/>
  <c r="F96" i="1" s="1"/>
  <c r="F116" i="1" l="1"/>
  <c r="M111" i="1"/>
  <c r="F112" i="1"/>
  <c r="F113" i="1" s="1"/>
  <c r="M112" i="1"/>
  <c r="M113" i="1" s="1"/>
  <c r="M102" i="1"/>
  <c r="M103" i="1" s="1"/>
  <c r="F102" i="1"/>
  <c r="F103" i="1" s="1"/>
  <c r="M97" i="1"/>
  <c r="M98" i="1" s="1"/>
  <c r="F97" i="1"/>
  <c r="F98" i="1" s="1"/>
  <c r="M106" i="1"/>
  <c r="M107" i="1"/>
  <c r="M108" i="1" s="1"/>
  <c r="F106" i="1"/>
  <c r="F107" i="1" s="1"/>
  <c r="F108" i="1" s="1"/>
  <c r="F121" i="1" l="1"/>
  <c r="F122" i="1" s="1"/>
  <c r="F123" i="1" s="1"/>
  <c r="F117" i="1"/>
  <c r="F118" i="1" s="1"/>
</calcChain>
</file>

<file path=xl/sharedStrings.xml><?xml version="1.0" encoding="utf-8"?>
<sst xmlns="http://schemas.openxmlformats.org/spreadsheetml/2006/main" count="218" uniqueCount="95">
  <si>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</si>
  <si>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</si>
  <si>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</si>
  <si>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</si>
  <si>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</si>
  <si>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</si>
  <si>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</si>
  <si>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</si>
  <si>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</si>
  <si>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</si>
  <si>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</si>
  <si>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</si>
  <si>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</si>
  <si>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</si>
  <si>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Berechnung der Kosten für die Vertragsglaufzeit: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</si>
  <si>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</si>
  <si>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</si>
  <si>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</si>
  <si>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</si>
  <si>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</si>
  <si>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</si>
  <si>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</si>
  <si>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</si>
  <si>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</si>
  <si>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</si>
  <si>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x2026</t>
  </si>
  <si>
    <t>y2026</t>
  </si>
  <si>
    <t>Z2026</t>
  </si>
  <si>
    <t>Energiepreis2027</t>
  </si>
  <si>
    <t>EP2027 = x2027*Base2027+y2027*Peak2027+z2027+Ökoaufschlag2027</t>
  </si>
  <si>
    <t>x2027</t>
  </si>
  <si>
    <t>y2027</t>
  </si>
  <si>
    <t>Z2027</t>
  </si>
  <si>
    <t>Base2026</t>
  </si>
  <si>
    <t>Peak2026</t>
  </si>
  <si>
    <t>EP2026 =</t>
  </si>
  <si>
    <t>Energiepreis2028</t>
  </si>
  <si>
    <t>x2028</t>
  </si>
  <si>
    <t>y2028</t>
  </si>
  <si>
    <t>Z2028</t>
  </si>
  <si>
    <t>Gesamtkosten2026</t>
  </si>
  <si>
    <t xml:space="preserve"> =  (EP2026 /100)*Verbrauchsmenge</t>
  </si>
  <si>
    <t>Energiekosten2026 (netto)     (</t>
  </si>
  <si>
    <t>Energiekosten2026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</si>
  <si>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</si>
  <si>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Mehr-/ Mindermengentoleranzgrenze</t>
  </si>
  <si>
    <t>Base2027</t>
  </si>
  <si>
    <t>Peak2027</t>
  </si>
  <si>
    <t>EP2027 =</t>
  </si>
  <si>
    <t>Gesamtkosten2027</t>
  </si>
  <si>
    <t xml:space="preserve"> =  (EP2027 /100)*Verbrauchsmenge</t>
  </si>
  <si>
    <t>Energiekosten2027 (netto)     (</t>
  </si>
  <si>
    <t>Energiekosten2027 (brutto)</t>
  </si>
  <si>
    <t>BITTE UNBEDINGT ANGEBEN!</t>
  </si>
  <si>
    <t>Preisgruppe 1 - RLM</t>
  </si>
  <si>
    <t>Preisgruppe 2 - SLP</t>
  </si>
  <si>
    <t xml:space="preserve">Angebot/Leistungsverzeichnis zur Strombelieferung </t>
  </si>
  <si>
    <t>Trink- und AbwasserVerband Eisenach-Erbstromtal</t>
  </si>
  <si>
    <t>Am Frankenstein 1</t>
  </si>
  <si>
    <t>99817 Eisenach</t>
  </si>
  <si>
    <t>einzutragen in 633</t>
  </si>
  <si>
    <t>Erstvertragslaufzeit</t>
  </si>
  <si>
    <r>
      <t xml:space="preserve">Gesamtkosten2026-2027 </t>
    </r>
    <r>
      <rPr>
        <sz val="9"/>
        <color theme="1"/>
        <rFont val="Calibri"/>
        <family val="2"/>
        <scheme val="minor"/>
      </rPr>
      <t>(netto)</t>
    </r>
  </si>
  <si>
    <r>
      <t>Gesamtkosten2026-2027</t>
    </r>
    <r>
      <rPr>
        <b/>
        <sz val="9"/>
        <color theme="1"/>
        <rFont val="Calibri"/>
        <family val="2"/>
        <scheme val="minor"/>
      </rPr>
      <t xml:space="preserve"> (brutto)</t>
    </r>
  </si>
  <si>
    <t>EP2026 = x2026*Base2026+y2026*Peak2026+z2026</t>
  </si>
  <si>
    <t>Base2028</t>
  </si>
  <si>
    <t>Peak2028</t>
  </si>
  <si>
    <t>EP2028 =</t>
  </si>
  <si>
    <t>Energiepreis2029</t>
  </si>
  <si>
    <t>x2029</t>
  </si>
  <si>
    <t>y2029</t>
  </si>
  <si>
    <t>Z2029</t>
  </si>
  <si>
    <t>Base2029</t>
  </si>
  <si>
    <t>Peak2029</t>
  </si>
  <si>
    <t>EP2029 =</t>
  </si>
  <si>
    <t>EP2028 = x2028*Base2028+y2028*Peak2028+z2028</t>
  </si>
  <si>
    <t>EP2029 = x2029*Base2029+y2029*Peak2029+z2029</t>
  </si>
  <si>
    <t>Gesamtkosten2028</t>
  </si>
  <si>
    <t xml:space="preserve"> =  (EP2028 /100)*Verbrauchsmenge</t>
  </si>
  <si>
    <t>Energiekosten2028 (netto)     (</t>
  </si>
  <si>
    <t>Energiekosten2028 (brutto)</t>
  </si>
  <si>
    <t>Gesamtkosten2029</t>
  </si>
  <si>
    <t xml:space="preserve"> =  (EP2029 /100)*Verbrauchsmenge</t>
  </si>
  <si>
    <t>Energiekosten2029 (netto)     (</t>
  </si>
  <si>
    <t>Energiekosten2029 (brutto)</t>
  </si>
  <si>
    <r>
      <t>Gesamtkosten2028-2029</t>
    </r>
    <r>
      <rPr>
        <sz val="9"/>
        <color theme="1"/>
        <rFont val="Calibri"/>
        <family val="2"/>
        <scheme val="minor"/>
      </rPr>
      <t xml:space="preserve"> (netto)</t>
    </r>
  </si>
  <si>
    <r>
      <t>Gesamtkosten2028-2029</t>
    </r>
    <r>
      <rPr>
        <b/>
        <sz val="9"/>
        <color theme="1"/>
        <rFont val="Calibri"/>
        <family val="2"/>
        <scheme val="minor"/>
      </rPr>
      <t xml:space="preserve"> (brutto)</t>
    </r>
  </si>
  <si>
    <t>Weitere Zuschlagskriterien</t>
  </si>
  <si>
    <t>Wir verzichten auf eine Mengentoleranzgrenze</t>
  </si>
  <si>
    <t>ja</t>
  </si>
  <si>
    <t>bitte ankreuzen</t>
  </si>
  <si>
    <t>nein</t>
  </si>
  <si>
    <t>Wenn nein, hier Konditionen eintragen:</t>
  </si>
  <si>
    <t>Mehr- und Minder mengentoleranzgrenze</t>
  </si>
  <si>
    <t>Dienstleistungsentgelt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</si>
</sst>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indexed="8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" fontId="10" fillId="0" borderId="9" applyNumberFormat="0" applyProtection="0">
      <alignment horizontal="left" vertical="center" indent="1"/>
    </xf>
  </cellStyleXfs>
  <cellXfs count="6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0" fillId="3" borderId="0" xfId="0" applyFill="1"/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1" fillId="0" borderId="0" xfId="0" applyFont="1"/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2" fontId="0" fillId="0" borderId="0" xfId="0" applyNumberFormat="1" applyAlignment="1">
      <alignment horizontal="left" wrapText="1"/>
    </xf>
    <xf numFmtId="164" fontId="0" fillId="2" borderId="1" xfId="0" applyNumberForma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5" fontId="0" fillId="4" borderId="0" xfId="0" applyNumberFormat="1" applyFill="1"/>
    <xf numFmtId="3" fontId="0" fillId="4" borderId="0" xfId="0" applyNumberFormat="1" applyFill="1"/>
    <xf numFmtId="44" fontId="2" fillId="4" borderId="0" xfId="1" applyFont="1" applyFill="1" applyBorder="1"/>
    <xf numFmtId="44" fontId="0" fillId="4" borderId="1" xfId="0" applyNumberFormat="1" applyFill="1" applyBorder="1"/>
    <xf numFmtId="0" fontId="13" fillId="4" borderId="0" xfId="0" applyFont="1" applyFill="1"/>
    <xf numFmtId="0" fontId="0" fillId="4" borderId="3" xfId="0" applyFill="1" applyBorder="1"/>
    <xf numFmtId="0" fontId="0" fillId="4" borderId="4" xfId="0" applyFill="1" applyBorder="1"/>
    <xf numFmtId="44" fontId="0" fillId="4" borderId="5" xfId="0" applyNumberFormat="1" applyFill="1" applyBorder="1"/>
    <xf numFmtId="0" fontId="12" fillId="4" borderId="0" xfId="0" applyFont="1" applyFill="1"/>
    <xf numFmtId="0" fontId="0" fillId="4" borderId="10" xfId="0" applyFill="1" applyBorder="1"/>
    <xf numFmtId="44" fontId="0" fillId="4" borderId="11" xfId="0" applyNumberFormat="1" applyFill="1" applyBorder="1"/>
    <xf numFmtId="0" fontId="2" fillId="4" borderId="6" xfId="0" applyFont="1" applyFill="1" applyBorder="1"/>
    <xf numFmtId="0" fontId="0" fillId="4" borderId="7" xfId="0" applyFill="1" applyBorder="1"/>
    <xf numFmtId="44" fontId="2" fillId="4" borderId="8" xfId="0" applyNumberFormat="1" applyFont="1" applyFill="1" applyBorder="1"/>
    <xf numFmtId="0" fontId="4" fillId="5" borderId="0" xfId="0" applyFont="1" applyFill="1"/>
    <xf numFmtId="0" fontId="14" fillId="0" borderId="0" xfId="0" applyFont="1"/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vertical="center"/>
    </xf>
    <xf numFmtId="0" fontId="14" fillId="6" borderId="1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Font="1"/>
    <xf numFmtId="0" fontId="16" fillId="4" borderId="0" xfId="0" applyFont="1" applyFill="1" applyAlignment="1">
      <alignment horizontal="center" vertical="center" wrapText="1"/>
    </xf>
    <xf numFmtId="0" fontId="17" fillId="0" borderId="0" xfId="0" applyFont="1"/>
    <xf numFmtId="0" fontId="11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9" fillId="0" borderId="0" xfId="0" applyFont="1" applyAlignment="1">
      <alignment horizontal="right" wrapText="1"/>
    </xf>
    <xf numFmtId="0" fontId="19" fillId="6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4" fillId="5" borderId="0" xfId="0" applyFont="1" applyFill="1"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0" borderId="0" xfId="0" applyFont="1" applyAlignment="1">
      <alignment horizontal="center" vertical="center" wrapText="1"/>
    </xf>
  </cellXfs>
  <cellStyles count="3">
    <cellStyle name="SAPBEXstdItem" xfId="2" xr:uid="{995ACB12-775D-40B0-A7A5-D75F93698E08}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66675</xdr:rowOff>
    </xdr:from>
    <xdr:to>
      <xdr:col>3</xdr:col>
      <xdr:colOff>371183</xdr:colOff>
      <xdr:row>3</xdr:row>
      <xdr:rowOff>57080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66675"/>
          <a:ext cx="2333333" cy="56190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O140"/>
  <sheetViews>
    <sheetView showGridLines="0" tabSelected="1" view="pageBreakPreview" topLeftCell="A91" zoomScale="115" zoomScaleNormal="100" zoomScaleSheetLayoutView="115" workbookViewId="0">
      <selection activeCell="A125" sqref="A125:M126"/>
    </sheetView>
  </sheetViews>
  <sheetFormatPr baseColWidth="10" defaultRowHeight="15" x14ac:dyDescent="0.25"/>
  <cols>
    <col min="1" max="1" width="29.140625" customWidth="1"/>
    <col min="6" max="6" width="13" bestFit="1" customWidth="1"/>
    <col min="8" max="8" width="26.85546875" customWidth="1"/>
    <col min="12" max="12" width="13" bestFit="1" customWidth="1"/>
  </cols>
  <sheetData>
    <row r="5" spans="1:6" ht="42" customHeight="1" x14ac:dyDescent="0.25">
      <c r="A5" s="23" t="s">
        <v>56</v>
      </c>
      <c r="B5" s="24"/>
      <c r="C5" s="24"/>
      <c r="D5" s="24"/>
      <c r="E5" s="24"/>
      <c r="F5" s="24"/>
    </row>
    <row r="7" spans="1:6" ht="15.75" x14ac:dyDescent="0.25">
      <c r="A7" s="2" t="s">
        <v>0</v>
      </c>
      <c r="D7" s="2"/>
    </row>
    <row r="8" spans="1:6" ht="22.5" customHeight="1" x14ac:dyDescent="0.25">
      <c r="A8" t="s">
        <v>4</v>
      </c>
      <c r="B8" s="26" t="s">
        <v>57</v>
      </c>
      <c r="C8" s="26"/>
      <c r="D8" s="26"/>
      <c r="E8" s="26"/>
      <c r="F8" s="26"/>
    </row>
    <row r="9" spans="1:6" ht="22.5" customHeight="1" x14ac:dyDescent="0.25">
      <c r="A9" t="s">
        <v>18</v>
      </c>
      <c r="B9" s="27" t="s">
        <v>58</v>
      </c>
      <c r="C9" s="27"/>
      <c r="D9" s="27"/>
      <c r="E9" s="27"/>
      <c r="F9" s="27"/>
    </row>
    <row r="10" spans="1:6" ht="22.5" customHeight="1" x14ac:dyDescent="0.25">
      <c r="A10" t="s">
        <v>5</v>
      </c>
      <c r="B10" s="27" t="s">
        <v>59</v>
      </c>
      <c r="C10" s="27"/>
      <c r="D10" s="27"/>
      <c r="E10" s="27"/>
      <c r="F10" s="27"/>
    </row>
    <row r="12" spans="1:6" ht="15.75" x14ac:dyDescent="0.25">
      <c r="A12" s="2" t="s">
        <v>1</v>
      </c>
    </row>
    <row r="13" spans="1:6" ht="22.5" customHeight="1" x14ac:dyDescent="0.25">
      <c r="A13" t="s">
        <v>2</v>
      </c>
      <c r="B13" s="25"/>
      <c r="C13" s="25"/>
      <c r="D13" s="25"/>
      <c r="E13" s="25"/>
      <c r="F13" s="25"/>
    </row>
    <row r="14" spans="1:6" ht="22.5" customHeight="1" x14ac:dyDescent="0.25">
      <c r="A14" t="s">
        <v>17</v>
      </c>
      <c r="B14" s="25"/>
      <c r="C14" s="25"/>
      <c r="D14" s="25"/>
      <c r="E14" s="25"/>
      <c r="F14" s="25"/>
    </row>
    <row r="15" spans="1:6" ht="22.5" customHeight="1" x14ac:dyDescent="0.25">
      <c r="A15" t="s">
        <v>3</v>
      </c>
      <c r="B15" s="25"/>
      <c r="C15" s="25"/>
      <c r="D15" s="25"/>
      <c r="E15" s="25"/>
      <c r="F15" s="25"/>
    </row>
    <row r="16" spans="1:6" ht="22.5" customHeight="1" x14ac:dyDescent="0.25">
      <c r="A16" t="s">
        <v>6</v>
      </c>
      <c r="B16" s="25"/>
      <c r="C16" s="25"/>
      <c r="D16" s="25"/>
      <c r="E16" s="25"/>
      <c r="F16" s="25"/>
    </row>
    <row r="17" spans="1:15" ht="22.5" customHeight="1" x14ac:dyDescent="0.25">
      <c r="A17" t="s">
        <v>7</v>
      </c>
      <c r="B17" s="25"/>
      <c r="C17" s="25"/>
      <c r="D17" s="25"/>
      <c r="E17" s="25"/>
      <c r="F17" s="25"/>
    </row>
    <row r="18" spans="1:15" ht="22.5" customHeight="1" x14ac:dyDescent="0.25">
      <c r="A18" t="s">
        <v>8</v>
      </c>
      <c r="B18" s="25"/>
      <c r="C18" s="25"/>
      <c r="D18" s="25"/>
      <c r="E18" s="25"/>
      <c r="F18" s="25"/>
    </row>
    <row r="19" spans="1:15" ht="22.5" customHeight="1" x14ac:dyDescent="0.25">
      <c r="A19" t="s">
        <v>9</v>
      </c>
      <c r="B19" s="25"/>
      <c r="C19" s="25"/>
      <c r="D19" s="25"/>
      <c r="E19" s="25"/>
      <c r="F19" s="25"/>
    </row>
    <row r="21" spans="1:15" x14ac:dyDescent="0.25">
      <c r="A21" s="6" t="s">
        <v>19</v>
      </c>
      <c r="B21" s="6"/>
      <c r="C21" s="6"/>
    </row>
    <row r="23" spans="1:15" ht="15.75" x14ac:dyDescent="0.25">
      <c r="A23" s="2" t="s">
        <v>21</v>
      </c>
    </row>
    <row r="24" spans="1:15" ht="7.5" customHeight="1" x14ac:dyDescent="0.25">
      <c r="A24" s="3"/>
    </row>
    <row r="25" spans="1:15" x14ac:dyDescent="0.25">
      <c r="A25" s="21" t="s">
        <v>23</v>
      </c>
      <c r="B25" s="21"/>
      <c r="C25" s="21"/>
      <c r="D25" s="21"/>
      <c r="E25" s="21"/>
      <c r="F25" s="21"/>
    </row>
    <row r="26" spans="1:15" x14ac:dyDescent="0.25">
      <c r="A26" s="21"/>
      <c r="B26" s="21"/>
      <c r="C26" s="21"/>
      <c r="D26" s="21"/>
      <c r="E26" s="21"/>
      <c r="F26" s="21"/>
    </row>
    <row r="27" spans="1:15" x14ac:dyDescent="0.25">
      <c r="A27" s="21"/>
      <c r="B27" s="21"/>
      <c r="C27" s="21"/>
      <c r="D27" s="21"/>
      <c r="E27" s="21"/>
      <c r="F27" s="21"/>
    </row>
    <row r="29" spans="1:15" ht="15.75" x14ac:dyDescent="0.25">
      <c r="A29" s="28" t="s">
        <v>54</v>
      </c>
      <c r="B29" s="28"/>
      <c r="C29" s="28"/>
      <c r="D29" s="28"/>
      <c r="E29" s="28"/>
      <c r="F29" s="28"/>
      <c r="G29" s="28"/>
      <c r="H29" s="28" t="s">
        <v>55</v>
      </c>
      <c r="I29" s="28"/>
      <c r="J29" s="28"/>
      <c r="K29" s="28"/>
      <c r="L29" s="28"/>
      <c r="M29" s="12"/>
      <c r="N29" s="13"/>
      <c r="O29" s="12"/>
    </row>
    <row r="30" spans="1:15" x14ac:dyDescent="0.25">
      <c r="A30" s="1" t="s">
        <v>24</v>
      </c>
      <c r="B30" t="s">
        <v>64</v>
      </c>
      <c r="H30" s="1"/>
    </row>
    <row r="31" spans="1:15" x14ac:dyDescent="0.25">
      <c r="A31" s="1"/>
      <c r="H31" s="1"/>
    </row>
    <row r="32" spans="1:15" x14ac:dyDescent="0.25">
      <c r="A32" s="4" t="s">
        <v>25</v>
      </c>
      <c r="B32" s="22"/>
      <c r="C32" s="22"/>
      <c r="H32" s="4" t="s">
        <v>25</v>
      </c>
      <c r="I32" s="22"/>
      <c r="J32" s="22"/>
    </row>
    <row r="33" spans="1:14" ht="13.5" customHeight="1" x14ac:dyDescent="0.25">
      <c r="A33" s="4"/>
      <c r="E33" s="11"/>
      <c r="H33" s="4"/>
      <c r="L33" s="11"/>
      <c r="N33" s="11"/>
    </row>
    <row r="34" spans="1:14" x14ac:dyDescent="0.25">
      <c r="A34" s="4" t="s">
        <v>26</v>
      </c>
      <c r="B34" s="22"/>
      <c r="C34" s="22"/>
      <c r="H34" s="4" t="s">
        <v>26</v>
      </c>
      <c r="I34" s="22"/>
      <c r="J34" s="22"/>
    </row>
    <row r="35" spans="1:14" ht="7.5" customHeight="1" x14ac:dyDescent="0.25">
      <c r="A35" s="1"/>
      <c r="H35" s="1"/>
    </row>
    <row r="36" spans="1:14" x14ac:dyDescent="0.25">
      <c r="A36" s="4" t="s">
        <v>27</v>
      </c>
      <c r="B36" s="19"/>
      <c r="C36" s="19"/>
      <c r="D36" t="s">
        <v>11</v>
      </c>
      <c r="H36" s="4" t="s">
        <v>27</v>
      </c>
      <c r="I36" s="19"/>
      <c r="J36" s="19"/>
      <c r="K36" t="s">
        <v>11</v>
      </c>
    </row>
    <row r="37" spans="1:14" ht="7.5" customHeight="1" x14ac:dyDescent="0.25"/>
    <row r="38" spans="1:14" ht="7.5" customHeight="1" x14ac:dyDescent="0.25"/>
    <row r="39" spans="1:14" x14ac:dyDescent="0.25">
      <c r="A39" s="4" t="s">
        <v>33</v>
      </c>
      <c r="B39" s="19"/>
      <c r="C39" s="19"/>
      <c r="D39" t="s">
        <v>11</v>
      </c>
      <c r="E39" s="11" t="s">
        <v>22</v>
      </c>
      <c r="H39" s="4" t="s">
        <v>33</v>
      </c>
      <c r="I39" s="19"/>
      <c r="J39" s="19"/>
      <c r="K39" t="s">
        <v>11</v>
      </c>
      <c r="L39" s="11" t="s">
        <v>22</v>
      </c>
      <c r="N39" s="11"/>
    </row>
    <row r="40" spans="1:14" ht="12.75" customHeight="1" x14ac:dyDescent="0.25">
      <c r="A40" s="4"/>
      <c r="B40" s="16">
        <v>45861</v>
      </c>
      <c r="C40" s="17"/>
      <c r="H40" s="4"/>
      <c r="I40" s="16">
        <v>45861</v>
      </c>
      <c r="J40" s="17"/>
    </row>
    <row r="41" spans="1:14" x14ac:dyDescent="0.25">
      <c r="A41" s="4" t="s">
        <v>34</v>
      </c>
      <c r="B41" s="20"/>
      <c r="C41" s="20"/>
      <c r="D41" t="s">
        <v>11</v>
      </c>
      <c r="E41" s="11" t="s">
        <v>22</v>
      </c>
      <c r="H41" s="4" t="s">
        <v>34</v>
      </c>
      <c r="I41" s="20"/>
      <c r="J41" s="20"/>
      <c r="K41" t="s">
        <v>11</v>
      </c>
      <c r="L41" s="11" t="s">
        <v>22</v>
      </c>
      <c r="N41" s="11"/>
    </row>
    <row r="42" spans="1:14" ht="12" customHeight="1" x14ac:dyDescent="0.25">
      <c r="B42" s="16">
        <v>45861</v>
      </c>
      <c r="C42" s="17"/>
      <c r="I42" s="16">
        <v>45861</v>
      </c>
      <c r="J42" s="17"/>
    </row>
    <row r="43" spans="1:14" ht="22.5" customHeight="1" x14ac:dyDescent="0.25">
      <c r="A43" s="4" t="s">
        <v>35</v>
      </c>
      <c r="B43" s="18">
        <f>ROUND((B32*B39)+(B34*B41)+B36,3)</f>
        <v>0</v>
      </c>
      <c r="C43" s="18"/>
      <c r="D43" t="s">
        <v>11</v>
      </c>
      <c r="H43" s="4" t="s">
        <v>35</v>
      </c>
      <c r="I43" s="18">
        <f>ROUND((I32*I39)+(I34*I41)+I36,3)</f>
        <v>0</v>
      </c>
      <c r="J43" s="18"/>
      <c r="K43" t="s">
        <v>11</v>
      </c>
    </row>
    <row r="44" spans="1:14" ht="22.5" customHeight="1" x14ac:dyDescent="0.25">
      <c r="A44" s="4"/>
      <c r="B44" s="7"/>
      <c r="C44" s="7"/>
      <c r="H44" s="4"/>
      <c r="I44" s="7"/>
      <c r="J44" s="7"/>
    </row>
    <row r="45" spans="1:14" ht="22.5" customHeight="1" x14ac:dyDescent="0.25">
      <c r="A45" s="1" t="s">
        <v>28</v>
      </c>
      <c r="B45" t="s">
        <v>29</v>
      </c>
      <c r="H45" s="1"/>
    </row>
    <row r="46" spans="1:14" ht="22.5" customHeight="1" x14ac:dyDescent="0.25">
      <c r="A46" s="1"/>
      <c r="H46" s="1"/>
    </row>
    <row r="47" spans="1:14" x14ac:dyDescent="0.25">
      <c r="A47" s="4" t="s">
        <v>30</v>
      </c>
      <c r="B47" s="22"/>
      <c r="C47" s="22"/>
      <c r="H47" s="4" t="s">
        <v>30</v>
      </c>
      <c r="I47" s="22"/>
      <c r="J47" s="22"/>
    </row>
    <row r="48" spans="1:14" ht="11.25" customHeight="1" x14ac:dyDescent="0.25">
      <c r="A48" s="4"/>
      <c r="E48" s="14"/>
      <c r="H48" s="4"/>
      <c r="L48" s="14"/>
      <c r="N48" s="11"/>
    </row>
    <row r="49" spans="1:14" x14ac:dyDescent="0.25">
      <c r="A49" s="4" t="s">
        <v>31</v>
      </c>
      <c r="B49" s="22"/>
      <c r="C49" s="22"/>
      <c r="H49" s="4" t="s">
        <v>31</v>
      </c>
      <c r="I49" s="22"/>
      <c r="J49" s="22"/>
    </row>
    <row r="50" spans="1:14" ht="9" customHeight="1" x14ac:dyDescent="0.25">
      <c r="A50" s="1"/>
      <c r="H50" s="1"/>
    </row>
    <row r="51" spans="1:14" x14ac:dyDescent="0.25">
      <c r="A51" s="4" t="s">
        <v>32</v>
      </c>
      <c r="B51" s="19"/>
      <c r="C51" s="19"/>
      <c r="D51" t="s">
        <v>11</v>
      </c>
      <c r="H51" s="4" t="s">
        <v>32</v>
      </c>
      <c r="I51" s="19"/>
      <c r="J51" s="19"/>
      <c r="K51" t="s">
        <v>11</v>
      </c>
    </row>
    <row r="52" spans="1:14" ht="7.5" customHeight="1" x14ac:dyDescent="0.25"/>
    <row r="53" spans="1:14" x14ac:dyDescent="0.25">
      <c r="A53" s="4" t="s">
        <v>46</v>
      </c>
      <c r="B53" s="19"/>
      <c r="C53" s="19"/>
      <c r="D53" t="s">
        <v>11</v>
      </c>
      <c r="E53" s="11" t="s">
        <v>22</v>
      </c>
      <c r="H53" s="4" t="s">
        <v>46</v>
      </c>
      <c r="I53" s="19"/>
      <c r="J53" s="19"/>
      <c r="K53" t="s">
        <v>11</v>
      </c>
      <c r="L53" s="11" t="s">
        <v>22</v>
      </c>
      <c r="N53" s="11"/>
    </row>
    <row r="54" spans="1:14" ht="12" customHeight="1" x14ac:dyDescent="0.25">
      <c r="A54" s="4"/>
      <c r="B54" s="16">
        <v>45861</v>
      </c>
      <c r="C54" s="17"/>
      <c r="H54" s="4"/>
      <c r="I54" s="16">
        <v>45861</v>
      </c>
      <c r="J54" s="17"/>
    </row>
    <row r="55" spans="1:14" x14ac:dyDescent="0.25">
      <c r="A55" s="4" t="s">
        <v>47</v>
      </c>
      <c r="B55" s="20"/>
      <c r="C55" s="20"/>
      <c r="D55" t="s">
        <v>11</v>
      </c>
      <c r="E55" s="11" t="s">
        <v>22</v>
      </c>
      <c r="H55" s="4" t="s">
        <v>47</v>
      </c>
      <c r="I55" s="20"/>
      <c r="J55" s="20"/>
      <c r="K55" t="s">
        <v>11</v>
      </c>
      <c r="L55" s="11" t="s">
        <v>22</v>
      </c>
      <c r="N55" s="11"/>
    </row>
    <row r="56" spans="1:14" ht="11.25" customHeight="1" x14ac:dyDescent="0.25">
      <c r="B56" s="16">
        <v>45861</v>
      </c>
      <c r="C56" s="17"/>
      <c r="I56" s="16">
        <v>45861</v>
      </c>
      <c r="J56" s="17"/>
    </row>
    <row r="57" spans="1:14" ht="22.5" customHeight="1" x14ac:dyDescent="0.25">
      <c r="A57" s="4" t="s">
        <v>48</v>
      </c>
      <c r="B57" s="18">
        <f>ROUND((B47*B53)+(B49*B55)+B51,3)</f>
        <v>0</v>
      </c>
      <c r="C57" s="18"/>
      <c r="D57" t="s">
        <v>11</v>
      </c>
      <c r="H57" s="4" t="s">
        <v>48</v>
      </c>
      <c r="I57" s="18">
        <f>ROUND((I47*I53)+(I49*I55)+I51,3)</f>
        <v>0</v>
      </c>
      <c r="J57" s="18"/>
      <c r="K57" t="s">
        <v>11</v>
      </c>
    </row>
    <row r="58" spans="1:14" ht="22.5" customHeight="1" x14ac:dyDescent="0.25">
      <c r="A58" s="4"/>
      <c r="B58" s="7"/>
      <c r="C58" s="7"/>
      <c r="H58" s="4"/>
      <c r="I58" s="7"/>
      <c r="J58" s="7"/>
    </row>
    <row r="59" spans="1:14" ht="28.5" customHeight="1" x14ac:dyDescent="0.25">
      <c r="A59" s="2" t="s">
        <v>20</v>
      </c>
      <c r="H59" s="2"/>
    </row>
    <row r="60" spans="1:14" x14ac:dyDescent="0.25">
      <c r="A60" s="1" t="s">
        <v>36</v>
      </c>
      <c r="B60" t="s">
        <v>75</v>
      </c>
      <c r="H60" s="1"/>
    </row>
    <row r="61" spans="1:14" x14ac:dyDescent="0.25">
      <c r="A61" s="1"/>
      <c r="H61" s="1"/>
    </row>
    <row r="62" spans="1:14" x14ac:dyDescent="0.25">
      <c r="A62" s="4" t="s">
        <v>37</v>
      </c>
      <c r="B62" s="22"/>
      <c r="C62" s="22"/>
      <c r="H62" s="4" t="s">
        <v>37</v>
      </c>
      <c r="I62" s="22"/>
      <c r="J62" s="22"/>
    </row>
    <row r="63" spans="1:14" ht="12.75" customHeight="1" x14ac:dyDescent="0.25">
      <c r="A63" s="4"/>
      <c r="E63" s="14"/>
      <c r="H63" s="4"/>
      <c r="L63" s="14"/>
      <c r="N63" s="11"/>
    </row>
    <row r="64" spans="1:14" x14ac:dyDescent="0.25">
      <c r="A64" s="4" t="s">
        <v>38</v>
      </c>
      <c r="B64" s="22"/>
      <c r="C64" s="22"/>
      <c r="H64" s="4" t="s">
        <v>38</v>
      </c>
      <c r="I64" s="22"/>
      <c r="J64" s="22"/>
    </row>
    <row r="65" spans="1:14" ht="12.75" customHeight="1" x14ac:dyDescent="0.25">
      <c r="A65" s="1"/>
      <c r="H65" s="1"/>
    </row>
    <row r="66" spans="1:14" x14ac:dyDescent="0.25">
      <c r="A66" s="4" t="s">
        <v>39</v>
      </c>
      <c r="B66" s="19"/>
      <c r="C66" s="19"/>
      <c r="D66" t="s">
        <v>11</v>
      </c>
      <c r="H66" s="4" t="s">
        <v>39</v>
      </c>
      <c r="I66" s="19"/>
      <c r="J66" s="19"/>
      <c r="K66" t="s">
        <v>11</v>
      </c>
    </row>
    <row r="68" spans="1:14" x14ac:dyDescent="0.25">
      <c r="A68" s="4" t="s">
        <v>65</v>
      </c>
      <c r="B68" s="19"/>
      <c r="C68" s="19"/>
      <c r="D68" t="s">
        <v>11</v>
      </c>
      <c r="E68" s="11" t="s">
        <v>22</v>
      </c>
      <c r="H68" s="4" t="s">
        <v>65</v>
      </c>
      <c r="I68" s="19"/>
      <c r="J68" s="19"/>
      <c r="K68" t="s">
        <v>11</v>
      </c>
      <c r="L68" s="11" t="s">
        <v>22</v>
      </c>
    </row>
    <row r="69" spans="1:14" x14ac:dyDescent="0.25">
      <c r="A69" s="4"/>
      <c r="B69" s="16">
        <v>45861</v>
      </c>
      <c r="C69" s="17"/>
      <c r="H69" s="4"/>
      <c r="I69" s="16">
        <v>45861</v>
      </c>
      <c r="J69" s="17"/>
    </row>
    <row r="70" spans="1:14" x14ac:dyDescent="0.25">
      <c r="A70" s="4" t="s">
        <v>66</v>
      </c>
      <c r="B70" s="20"/>
      <c r="C70" s="20"/>
      <c r="D70" t="s">
        <v>11</v>
      </c>
      <c r="E70" s="11" t="s">
        <v>22</v>
      </c>
      <c r="H70" s="4" t="s">
        <v>66</v>
      </c>
      <c r="I70" s="20"/>
      <c r="J70" s="20"/>
      <c r="K70" t="s">
        <v>11</v>
      </c>
      <c r="L70" s="11" t="s">
        <v>22</v>
      </c>
    </row>
    <row r="71" spans="1:14" x14ac:dyDescent="0.25">
      <c r="B71" s="16">
        <v>45861</v>
      </c>
      <c r="C71" s="17"/>
      <c r="I71" s="16">
        <v>45861</v>
      </c>
      <c r="J71" s="17"/>
    </row>
    <row r="72" spans="1:14" ht="22.5" customHeight="1" x14ac:dyDescent="0.25">
      <c r="A72" s="4" t="s">
        <v>67</v>
      </c>
      <c r="B72" s="18">
        <f>ROUND((B62*B68)+(B64*B70)+B66,3)</f>
        <v>0</v>
      </c>
      <c r="C72" s="18"/>
      <c r="D72" t="s">
        <v>11</v>
      </c>
      <c r="H72" s="4" t="s">
        <v>67</v>
      </c>
      <c r="I72" s="18">
        <f>ROUND((I62*I68)+(I64*I70)+I66,3)</f>
        <v>0</v>
      </c>
      <c r="J72" s="18"/>
      <c r="K72" t="s">
        <v>11</v>
      </c>
    </row>
    <row r="74" spans="1:14" x14ac:dyDescent="0.25">
      <c r="A74" s="1" t="s">
        <v>68</v>
      </c>
      <c r="B74" t="s">
        <v>76</v>
      </c>
      <c r="H74" s="1"/>
    </row>
    <row r="75" spans="1:14" x14ac:dyDescent="0.25">
      <c r="A75" s="1"/>
      <c r="H75" s="1"/>
    </row>
    <row r="76" spans="1:14" x14ac:dyDescent="0.25">
      <c r="A76" s="4" t="s">
        <v>69</v>
      </c>
      <c r="B76" s="22"/>
      <c r="C76" s="22"/>
      <c r="H76" s="4" t="s">
        <v>69</v>
      </c>
      <c r="I76" s="22"/>
      <c r="J76" s="22"/>
    </row>
    <row r="77" spans="1:14" ht="12.75" customHeight="1" x14ac:dyDescent="0.25">
      <c r="A77" s="4"/>
      <c r="E77" s="14"/>
      <c r="H77" s="4"/>
      <c r="L77" s="14"/>
      <c r="N77" s="11"/>
    </row>
    <row r="78" spans="1:14" x14ac:dyDescent="0.25">
      <c r="A78" s="4" t="s">
        <v>70</v>
      </c>
      <c r="B78" s="22"/>
      <c r="C78" s="22"/>
      <c r="H78" s="4" t="s">
        <v>70</v>
      </c>
      <c r="I78" s="22"/>
      <c r="J78" s="22"/>
    </row>
    <row r="79" spans="1:14" ht="12.75" customHeight="1" x14ac:dyDescent="0.25">
      <c r="A79" s="1"/>
      <c r="H79" s="1"/>
    </row>
    <row r="80" spans="1:14" x14ac:dyDescent="0.25">
      <c r="A80" s="4" t="s">
        <v>71</v>
      </c>
      <c r="B80" s="19"/>
      <c r="C80" s="19"/>
      <c r="D80" t="s">
        <v>11</v>
      </c>
      <c r="H80" s="4" t="s">
        <v>71</v>
      </c>
      <c r="I80" s="19"/>
      <c r="J80" s="19"/>
      <c r="K80" t="s">
        <v>11</v>
      </c>
    </row>
    <row r="82" spans="1:13" x14ac:dyDescent="0.25">
      <c r="A82" s="4" t="s">
        <v>72</v>
      </c>
      <c r="B82" s="19"/>
      <c r="C82" s="19"/>
      <c r="D82" t="s">
        <v>11</v>
      </c>
      <c r="E82" s="11" t="s">
        <v>22</v>
      </c>
      <c r="H82" s="4" t="s">
        <v>72</v>
      </c>
      <c r="I82" s="19"/>
      <c r="J82" s="19"/>
      <c r="K82" t="s">
        <v>11</v>
      </c>
      <c r="L82" s="11" t="s">
        <v>22</v>
      </c>
    </row>
    <row r="83" spans="1:13" x14ac:dyDescent="0.25">
      <c r="A83" s="4"/>
      <c r="B83" s="16">
        <v>45861</v>
      </c>
      <c r="C83" s="17"/>
      <c r="H83" s="4"/>
      <c r="I83" s="16">
        <v>45861</v>
      </c>
      <c r="J83" s="17"/>
    </row>
    <row r="84" spans="1:13" x14ac:dyDescent="0.25">
      <c r="A84" s="4" t="s">
        <v>73</v>
      </c>
      <c r="B84" s="20"/>
      <c r="C84" s="20"/>
      <c r="D84" t="s">
        <v>11</v>
      </c>
      <c r="E84" s="11" t="s">
        <v>22</v>
      </c>
      <c r="H84" s="4" t="s">
        <v>73</v>
      </c>
      <c r="I84" s="20"/>
      <c r="J84" s="20"/>
      <c r="K84" t="s">
        <v>11</v>
      </c>
      <c r="L84" s="11" t="s">
        <v>22</v>
      </c>
    </row>
    <row r="85" spans="1:13" x14ac:dyDescent="0.25">
      <c r="B85" s="16">
        <v>45861</v>
      </c>
      <c r="C85" s="17"/>
      <c r="I85" s="16">
        <v>45861</v>
      </c>
      <c r="J85" s="17"/>
    </row>
    <row r="86" spans="1:13" ht="22.5" customHeight="1" x14ac:dyDescent="0.25">
      <c r="A86" s="4" t="s">
        <v>74</v>
      </c>
      <c r="B86" s="18">
        <f>ROUND((B76*B82)+(B78*B84)+B80,3)</f>
        <v>0</v>
      </c>
      <c r="C86" s="18"/>
      <c r="D86" t="s">
        <v>11</v>
      </c>
      <c r="H86" s="4" t="s">
        <v>74</v>
      </c>
      <c r="I86" s="18">
        <f>ROUND((I76*I82)+(I78*I84)+I80,3)</f>
        <v>0</v>
      </c>
      <c r="J86" s="18"/>
      <c r="K86" t="s">
        <v>11</v>
      </c>
    </row>
    <row r="87" spans="1:13" ht="25.5" customHeight="1" x14ac:dyDescent="0.25">
      <c r="A87" s="4"/>
      <c r="B87" s="5"/>
      <c r="C87" s="5"/>
    </row>
    <row r="88" spans="1:13" x14ac:dyDescent="0.25">
      <c r="A88" s="4"/>
      <c r="B88" s="5"/>
      <c r="C88" s="5"/>
    </row>
    <row r="89" spans="1:13" ht="15.75" x14ac:dyDescent="0.25">
      <c r="A89" s="2" t="s">
        <v>14</v>
      </c>
    </row>
    <row r="90" spans="1:13" ht="7.5" customHeight="1" x14ac:dyDescent="0.25">
      <c r="A90" s="3"/>
    </row>
    <row r="91" spans="1:13" x14ac:dyDescent="0.25">
      <c r="A91" s="21" t="s">
        <v>10</v>
      </c>
      <c r="B91" s="21"/>
      <c r="C91" s="21"/>
      <c r="D91" s="21"/>
      <c r="E91" s="21"/>
      <c r="F91" s="21"/>
    </row>
    <row r="92" spans="1:13" x14ac:dyDescent="0.25">
      <c r="A92" s="21"/>
      <c r="B92" s="21"/>
      <c r="C92" s="21"/>
      <c r="D92" s="21"/>
      <c r="E92" s="21"/>
      <c r="F92" s="21"/>
    </row>
    <row r="93" spans="1:13" x14ac:dyDescent="0.25">
      <c r="A93" s="21"/>
      <c r="B93" s="21"/>
      <c r="C93" s="21"/>
      <c r="D93" s="21"/>
      <c r="E93" s="21"/>
      <c r="F93" s="21"/>
    </row>
    <row r="94" spans="1:13" ht="15.75" x14ac:dyDescent="0.25">
      <c r="A94" s="29" t="s">
        <v>54</v>
      </c>
      <c r="B94" s="29"/>
      <c r="C94" s="29"/>
      <c r="D94" s="29"/>
      <c r="E94" s="29"/>
      <c r="F94" s="29"/>
      <c r="G94" s="29"/>
      <c r="H94" s="29" t="s">
        <v>55</v>
      </c>
      <c r="I94" s="29"/>
      <c r="J94" s="29"/>
      <c r="K94" s="29"/>
      <c r="L94" s="29"/>
      <c r="M94" s="10"/>
    </row>
    <row r="95" spans="1:13" x14ac:dyDescent="0.25">
      <c r="A95" s="8" t="s">
        <v>40</v>
      </c>
      <c r="B95" s="8" t="s">
        <v>41</v>
      </c>
      <c r="C95" s="8"/>
      <c r="D95" s="8"/>
      <c r="E95" s="9"/>
      <c r="F95" s="9"/>
      <c r="G95" s="9"/>
      <c r="H95" s="8" t="s">
        <v>40</v>
      </c>
      <c r="I95" s="8" t="s">
        <v>41</v>
      </c>
      <c r="J95" s="8"/>
      <c r="K95" s="8"/>
      <c r="L95" s="9"/>
      <c r="M95" s="9"/>
    </row>
    <row r="96" spans="1:13" x14ac:dyDescent="0.25">
      <c r="A96" s="30" t="s">
        <v>42</v>
      </c>
      <c r="B96" s="31">
        <f>B43</f>
        <v>0</v>
      </c>
      <c r="C96" s="9" t="s">
        <v>12</v>
      </c>
      <c r="D96" s="32">
        <v>4201494</v>
      </c>
      <c r="E96" s="9" t="s">
        <v>13</v>
      </c>
      <c r="F96" s="33">
        <f>(B96/100)*D96</f>
        <v>0</v>
      </c>
      <c r="G96" s="9"/>
      <c r="H96" s="30" t="s">
        <v>42</v>
      </c>
      <c r="I96" s="31">
        <f>I43</f>
        <v>0</v>
      </c>
      <c r="J96" s="9" t="s">
        <v>12</v>
      </c>
      <c r="K96" s="32">
        <v>1756096</v>
      </c>
      <c r="L96" s="9" t="s">
        <v>13</v>
      </c>
      <c r="M96" s="33">
        <f>(I96/100)*K96</f>
        <v>0</v>
      </c>
    </row>
    <row r="97" spans="1:13" x14ac:dyDescent="0.25">
      <c r="A97" s="9" t="s">
        <v>15</v>
      </c>
      <c r="B97" s="9">
        <v>19</v>
      </c>
      <c r="C97" s="9" t="s">
        <v>16</v>
      </c>
      <c r="D97" s="9"/>
      <c r="E97" s="9"/>
      <c r="F97" s="34">
        <f>(F96/100)*19</f>
        <v>0</v>
      </c>
      <c r="G97" s="9"/>
      <c r="H97" s="9" t="s">
        <v>15</v>
      </c>
      <c r="I97" s="9">
        <v>19</v>
      </c>
      <c r="J97" s="9" t="s">
        <v>16</v>
      </c>
      <c r="K97" s="9"/>
      <c r="L97" s="9"/>
      <c r="M97" s="34">
        <f>(M96/100)*19</f>
        <v>0</v>
      </c>
    </row>
    <row r="98" spans="1:13" x14ac:dyDescent="0.25">
      <c r="A98" s="8" t="s">
        <v>43</v>
      </c>
      <c r="B98" s="9"/>
      <c r="C98" s="9"/>
      <c r="D98" s="9"/>
      <c r="E98" s="9"/>
      <c r="F98" s="10">
        <f>F96+F97</f>
        <v>0</v>
      </c>
      <c r="G98" s="9"/>
      <c r="H98" s="8" t="s">
        <v>43</v>
      </c>
      <c r="I98" s="9"/>
      <c r="J98" s="9"/>
      <c r="K98" s="9"/>
      <c r="L98" s="9"/>
      <c r="M98" s="10">
        <f>M96+M97</f>
        <v>0</v>
      </c>
    </row>
    <row r="99" spans="1:13" x14ac:dyDescent="0.25">
      <c r="A99" s="8"/>
      <c r="B99" s="9"/>
      <c r="C99" s="9"/>
      <c r="D99" s="9"/>
      <c r="E99" s="9"/>
      <c r="F99" s="10"/>
      <c r="G99" s="9"/>
      <c r="H99" s="8"/>
      <c r="I99" s="9"/>
      <c r="J99" s="9"/>
      <c r="K99" s="9"/>
      <c r="L99" s="9"/>
      <c r="M99" s="10"/>
    </row>
    <row r="100" spans="1:13" x14ac:dyDescent="0.25">
      <c r="A100" s="8" t="s">
        <v>49</v>
      </c>
      <c r="B100" s="8" t="s">
        <v>50</v>
      </c>
      <c r="C100" s="8"/>
      <c r="D100" s="8"/>
      <c r="E100" s="9"/>
      <c r="F100" s="9"/>
      <c r="G100" s="9"/>
      <c r="H100" s="8" t="s">
        <v>49</v>
      </c>
      <c r="I100" s="8" t="s">
        <v>50</v>
      </c>
      <c r="J100" s="8"/>
      <c r="K100" s="8"/>
      <c r="L100" s="9"/>
      <c r="M100" s="9"/>
    </row>
    <row r="101" spans="1:13" x14ac:dyDescent="0.25">
      <c r="A101" s="30" t="s">
        <v>51</v>
      </c>
      <c r="B101" s="31">
        <f>B57</f>
        <v>0</v>
      </c>
      <c r="C101" s="9" t="s">
        <v>12</v>
      </c>
      <c r="D101" s="32">
        <f>D96-900000</f>
        <v>3301494</v>
      </c>
      <c r="E101" s="9" t="s">
        <v>13</v>
      </c>
      <c r="F101" s="33">
        <f>(B101/100)*D101</f>
        <v>0</v>
      </c>
      <c r="G101" s="9"/>
      <c r="H101" s="30" t="s">
        <v>51</v>
      </c>
      <c r="I101" s="31">
        <f>I57</f>
        <v>0</v>
      </c>
      <c r="J101" s="9" t="s">
        <v>12</v>
      </c>
      <c r="K101" s="32">
        <v>1756096</v>
      </c>
      <c r="L101" s="9" t="s">
        <v>13</v>
      </c>
      <c r="M101" s="33">
        <f>(I101/100)*K101</f>
        <v>0</v>
      </c>
    </row>
    <row r="102" spans="1:13" x14ac:dyDescent="0.25">
      <c r="A102" s="9" t="s">
        <v>15</v>
      </c>
      <c r="B102" s="9">
        <v>19</v>
      </c>
      <c r="C102" s="9" t="s">
        <v>16</v>
      </c>
      <c r="D102" s="9"/>
      <c r="E102" s="9"/>
      <c r="F102" s="34">
        <f>(F101/100)*19</f>
        <v>0</v>
      </c>
      <c r="G102" s="9"/>
      <c r="H102" s="9" t="s">
        <v>15</v>
      </c>
      <c r="I102" s="9">
        <v>19</v>
      </c>
      <c r="J102" s="9" t="s">
        <v>16</v>
      </c>
      <c r="K102" s="9"/>
      <c r="L102" s="9"/>
      <c r="M102" s="34">
        <f>(M101/100)*19</f>
        <v>0</v>
      </c>
    </row>
    <row r="103" spans="1:13" x14ac:dyDescent="0.25">
      <c r="A103" s="8" t="s">
        <v>52</v>
      </c>
      <c r="B103" s="9"/>
      <c r="C103" s="9"/>
      <c r="D103" s="9"/>
      <c r="E103" s="9"/>
      <c r="F103" s="10">
        <f>F101+F102</f>
        <v>0</v>
      </c>
      <c r="G103" s="9"/>
      <c r="H103" s="8" t="s">
        <v>52</v>
      </c>
      <c r="I103" s="9"/>
      <c r="J103" s="9"/>
      <c r="K103" s="9"/>
      <c r="L103" s="9"/>
      <c r="M103" s="10">
        <f>M101+M102</f>
        <v>0</v>
      </c>
    </row>
    <row r="104" spans="1:13" x14ac:dyDescent="0.25">
      <c r="A104" s="8"/>
      <c r="B104" s="9"/>
      <c r="C104" s="9"/>
      <c r="D104" s="9"/>
      <c r="E104" s="9"/>
      <c r="F104" s="10"/>
      <c r="G104" s="9"/>
      <c r="H104" s="8"/>
      <c r="I104" s="9"/>
      <c r="J104" s="9"/>
      <c r="K104" s="9"/>
      <c r="L104" s="9"/>
      <c r="M104" s="10"/>
    </row>
    <row r="105" spans="1:13" x14ac:dyDescent="0.25">
      <c r="A105" s="8" t="s">
        <v>77</v>
      </c>
      <c r="B105" s="8" t="s">
        <v>78</v>
      </c>
      <c r="C105" s="8"/>
      <c r="D105" s="8"/>
      <c r="E105" s="9"/>
      <c r="F105" s="9"/>
      <c r="G105" s="9"/>
      <c r="H105" s="8" t="s">
        <v>77</v>
      </c>
      <c r="I105" s="8" t="s">
        <v>78</v>
      </c>
      <c r="J105" s="8"/>
      <c r="K105" s="8"/>
      <c r="L105" s="9"/>
      <c r="M105" s="9"/>
    </row>
    <row r="106" spans="1:13" x14ac:dyDescent="0.25">
      <c r="A106" s="30" t="s">
        <v>79</v>
      </c>
      <c r="B106" s="31">
        <f>B72</f>
        <v>0</v>
      </c>
      <c r="C106" s="9" t="s">
        <v>12</v>
      </c>
      <c r="D106" s="32">
        <f>D96-900000</f>
        <v>3301494</v>
      </c>
      <c r="E106" s="9" t="s">
        <v>13</v>
      </c>
      <c r="F106" s="33">
        <f>(B106/100)*D106</f>
        <v>0</v>
      </c>
      <c r="G106" s="9"/>
      <c r="H106" s="30" t="s">
        <v>79</v>
      </c>
      <c r="I106" s="31">
        <f>P56</f>
        <v>0</v>
      </c>
      <c r="J106" s="9" t="s">
        <v>12</v>
      </c>
      <c r="K106" s="32">
        <f>K101</f>
        <v>1756096</v>
      </c>
      <c r="L106" s="9" t="s">
        <v>13</v>
      </c>
      <c r="M106" s="33">
        <f>(I106/100)*K106</f>
        <v>0</v>
      </c>
    </row>
    <row r="107" spans="1:13" x14ac:dyDescent="0.25">
      <c r="A107" s="9" t="s">
        <v>15</v>
      </c>
      <c r="B107" s="9">
        <v>19</v>
      </c>
      <c r="C107" s="9" t="s">
        <v>16</v>
      </c>
      <c r="D107" s="9"/>
      <c r="E107" s="9"/>
      <c r="F107" s="34">
        <f>(F106/100)*19</f>
        <v>0</v>
      </c>
      <c r="G107" s="9"/>
      <c r="H107" s="9" t="s">
        <v>15</v>
      </c>
      <c r="I107" s="9">
        <v>19</v>
      </c>
      <c r="J107" s="9" t="s">
        <v>16</v>
      </c>
      <c r="K107" s="9"/>
      <c r="L107" s="9"/>
      <c r="M107" s="34">
        <f>(M106/100)*19</f>
        <v>0</v>
      </c>
    </row>
    <row r="108" spans="1:13" x14ac:dyDescent="0.25">
      <c r="A108" s="8" t="s">
        <v>80</v>
      </c>
      <c r="B108" s="9"/>
      <c r="C108" s="9"/>
      <c r="D108" s="9"/>
      <c r="E108" s="9"/>
      <c r="F108" s="10">
        <f>F106+F107</f>
        <v>0</v>
      </c>
      <c r="G108" s="9"/>
      <c r="H108" s="8" t="s">
        <v>80</v>
      </c>
      <c r="I108" s="9"/>
      <c r="J108" s="9"/>
      <c r="K108" s="9"/>
      <c r="L108" s="9"/>
      <c r="M108" s="10">
        <f>M106+M107</f>
        <v>0</v>
      </c>
    </row>
    <row r="109" spans="1:13" x14ac:dyDescent="0.25">
      <c r="A109" s="8"/>
      <c r="B109" s="9"/>
      <c r="C109" s="9"/>
      <c r="D109" s="9"/>
      <c r="E109" s="9"/>
      <c r="F109" s="10"/>
      <c r="G109" s="9"/>
      <c r="H109" s="9"/>
      <c r="I109" s="9"/>
      <c r="J109" s="9"/>
      <c r="K109" s="9"/>
      <c r="L109" s="9"/>
      <c r="M109" s="9"/>
    </row>
    <row r="110" spans="1:13" x14ac:dyDescent="0.25">
      <c r="A110" s="8" t="s">
        <v>81</v>
      </c>
      <c r="B110" s="8" t="s">
        <v>82</v>
      </c>
      <c r="C110" s="8"/>
      <c r="D110" s="8"/>
      <c r="E110" s="9"/>
      <c r="F110" s="9"/>
      <c r="G110" s="9"/>
      <c r="H110" s="8" t="s">
        <v>81</v>
      </c>
      <c r="I110" s="8" t="s">
        <v>82</v>
      </c>
      <c r="J110" s="8"/>
      <c r="K110" s="8"/>
      <c r="L110" s="9"/>
      <c r="M110" s="9"/>
    </row>
    <row r="111" spans="1:13" x14ac:dyDescent="0.25">
      <c r="A111" s="30" t="s">
        <v>83</v>
      </c>
      <c r="B111" s="31">
        <f>B77</f>
        <v>0</v>
      </c>
      <c r="C111" s="9" t="s">
        <v>12</v>
      </c>
      <c r="D111" s="32">
        <f>D106</f>
        <v>3301494</v>
      </c>
      <c r="E111" s="9" t="s">
        <v>13</v>
      </c>
      <c r="F111" s="33">
        <f>(B111/100)*D111</f>
        <v>0</v>
      </c>
      <c r="G111" s="9"/>
      <c r="H111" s="30" t="s">
        <v>83</v>
      </c>
      <c r="I111" s="31">
        <f>P61</f>
        <v>0</v>
      </c>
      <c r="J111" s="9" t="s">
        <v>12</v>
      </c>
      <c r="K111" s="32">
        <f>K106</f>
        <v>1756096</v>
      </c>
      <c r="L111" s="9" t="s">
        <v>13</v>
      </c>
      <c r="M111" s="33">
        <f>(I111/100)*K111</f>
        <v>0</v>
      </c>
    </row>
    <row r="112" spans="1:13" x14ac:dyDescent="0.25">
      <c r="A112" s="9" t="s">
        <v>15</v>
      </c>
      <c r="B112" s="9">
        <v>19</v>
      </c>
      <c r="C112" s="9" t="s">
        <v>16</v>
      </c>
      <c r="D112" s="9"/>
      <c r="E112" s="9"/>
      <c r="F112" s="34">
        <f>(F111/100)*19</f>
        <v>0</v>
      </c>
      <c r="G112" s="9"/>
      <c r="H112" s="9" t="s">
        <v>15</v>
      </c>
      <c r="I112" s="9">
        <v>19</v>
      </c>
      <c r="J112" s="9" t="s">
        <v>16</v>
      </c>
      <c r="K112" s="9"/>
      <c r="L112" s="9"/>
      <c r="M112" s="34">
        <f>(M111/100)*19</f>
        <v>0</v>
      </c>
    </row>
    <row r="113" spans="1:13" x14ac:dyDescent="0.25">
      <c r="A113" s="8" t="s">
        <v>84</v>
      </c>
      <c r="B113" s="9"/>
      <c r="C113" s="9"/>
      <c r="D113" s="9"/>
      <c r="E113" s="9"/>
      <c r="F113" s="10">
        <f>F111+F112</f>
        <v>0</v>
      </c>
      <c r="G113" s="9"/>
      <c r="H113" s="8" t="s">
        <v>84</v>
      </c>
      <c r="I113" s="9"/>
      <c r="J113" s="9"/>
      <c r="K113" s="9"/>
      <c r="L113" s="9"/>
      <c r="M113" s="10">
        <f>M111+M112</f>
        <v>0</v>
      </c>
    </row>
    <row r="114" spans="1:13" x14ac:dyDescent="0.25">
      <c r="A114" s="8"/>
      <c r="B114" s="9"/>
      <c r="C114" s="9"/>
      <c r="D114" s="9"/>
      <c r="E114" s="9"/>
      <c r="F114" s="10"/>
      <c r="G114" s="9"/>
      <c r="H114" s="9"/>
      <c r="I114" s="9"/>
      <c r="J114" s="9"/>
      <c r="K114" s="9"/>
      <c r="L114" s="9"/>
      <c r="M114" s="9"/>
    </row>
    <row r="115" spans="1:13" ht="15.75" thickBot="1" x14ac:dyDescent="0.3">
      <c r="A115" s="35" t="s">
        <v>61</v>
      </c>
      <c r="B115" s="9"/>
      <c r="C115" s="9"/>
      <c r="D115" s="9"/>
      <c r="E115" s="9"/>
      <c r="F115" s="10"/>
      <c r="G115" s="9"/>
      <c r="H115" s="9"/>
      <c r="I115" s="9"/>
      <c r="J115" s="9"/>
      <c r="K115" s="9"/>
      <c r="L115" s="9"/>
      <c r="M115" s="9"/>
    </row>
    <row r="116" spans="1:13" x14ac:dyDescent="0.25">
      <c r="A116" s="36" t="s">
        <v>62</v>
      </c>
      <c r="B116" s="37"/>
      <c r="C116" s="37"/>
      <c r="D116" s="37"/>
      <c r="E116" s="37"/>
      <c r="F116" s="38">
        <f>F101+F96+M96+M101</f>
        <v>0</v>
      </c>
      <c r="G116" s="39" t="s">
        <v>60</v>
      </c>
      <c r="H116" s="9"/>
      <c r="I116" s="9"/>
      <c r="J116" s="9"/>
      <c r="K116" s="9"/>
      <c r="L116" s="9"/>
      <c r="M116" s="9"/>
    </row>
    <row r="117" spans="1:13" x14ac:dyDescent="0.25">
      <c r="A117" s="40" t="s">
        <v>15</v>
      </c>
      <c r="B117" s="9">
        <v>19</v>
      </c>
      <c r="C117" s="9" t="s">
        <v>16</v>
      </c>
      <c r="D117" s="9"/>
      <c r="E117" s="9"/>
      <c r="F117" s="41">
        <f>(F116/100)*19</f>
        <v>0</v>
      </c>
      <c r="G117" s="9"/>
      <c r="H117" s="9"/>
      <c r="I117" s="9"/>
      <c r="J117" s="9"/>
      <c r="K117" s="9"/>
      <c r="L117" s="9"/>
      <c r="M117" s="9"/>
    </row>
    <row r="118" spans="1:13" ht="15.75" thickBot="1" x14ac:dyDescent="0.3">
      <c r="A118" s="42" t="s">
        <v>63</v>
      </c>
      <c r="B118" s="43"/>
      <c r="C118" s="43"/>
      <c r="D118" s="43"/>
      <c r="E118" s="43"/>
      <c r="F118" s="44">
        <f>F116+F117</f>
        <v>0</v>
      </c>
      <c r="G118" s="9"/>
      <c r="H118" s="9"/>
      <c r="I118" s="9"/>
      <c r="J118" s="9"/>
      <c r="K118" s="9"/>
      <c r="L118" s="9"/>
      <c r="M118" s="9"/>
    </row>
    <row r="119" spans="1:13" ht="26.25" customHeight="1" x14ac:dyDescent="0.25">
      <c r="A119" s="8"/>
      <c r="B119" s="9"/>
      <c r="C119" s="9"/>
      <c r="D119" s="9"/>
      <c r="E119" s="9"/>
      <c r="F119" s="10"/>
      <c r="G119" s="9"/>
      <c r="H119" s="9"/>
      <c r="I119" s="9"/>
      <c r="J119" s="9"/>
      <c r="K119" s="9"/>
      <c r="L119" s="9"/>
      <c r="M119" s="9"/>
    </row>
    <row r="120" spans="1:13" ht="26.25" customHeight="1" thickBot="1" x14ac:dyDescent="0.3">
      <c r="A120" s="35" t="s">
        <v>20</v>
      </c>
      <c r="B120" s="9"/>
      <c r="C120" s="9"/>
      <c r="D120" s="9"/>
      <c r="E120" s="9"/>
      <c r="F120" s="10"/>
      <c r="G120" s="9"/>
      <c r="H120" s="9"/>
      <c r="I120" s="9"/>
      <c r="J120" s="9"/>
      <c r="K120" s="9"/>
      <c r="L120" s="9"/>
      <c r="M120" s="9"/>
    </row>
    <row r="121" spans="1:13" x14ac:dyDescent="0.25">
      <c r="A121" s="36" t="s">
        <v>85</v>
      </c>
      <c r="B121" s="37"/>
      <c r="C121" s="37"/>
      <c r="D121" s="37"/>
      <c r="E121" s="37"/>
      <c r="F121" s="38">
        <f>F106+F111+M106+M111</f>
        <v>0</v>
      </c>
      <c r="G121" s="9"/>
      <c r="H121" s="9"/>
      <c r="I121" s="9"/>
      <c r="J121" s="9"/>
      <c r="K121" s="9"/>
      <c r="L121" s="9"/>
      <c r="M121" s="9"/>
    </row>
    <row r="122" spans="1:13" x14ac:dyDescent="0.25">
      <c r="A122" s="40" t="s">
        <v>15</v>
      </c>
      <c r="B122" s="9">
        <v>19</v>
      </c>
      <c r="C122" s="9" t="s">
        <v>16</v>
      </c>
      <c r="D122" s="9"/>
      <c r="E122" s="9"/>
      <c r="F122" s="41">
        <f>(F121/100)*19</f>
        <v>0</v>
      </c>
      <c r="G122" s="9"/>
      <c r="H122" s="9"/>
      <c r="I122" s="9"/>
      <c r="J122" s="9"/>
      <c r="K122" s="9"/>
      <c r="L122" s="9"/>
      <c r="M122" s="9"/>
    </row>
    <row r="123" spans="1:13" ht="15.75" thickBot="1" x14ac:dyDescent="0.3">
      <c r="A123" s="42" t="s">
        <v>86</v>
      </c>
      <c r="B123" s="43"/>
      <c r="C123" s="43"/>
      <c r="D123" s="43"/>
      <c r="E123" s="43"/>
      <c r="F123" s="44">
        <f>F121+F122</f>
        <v>0</v>
      </c>
      <c r="G123" s="9"/>
      <c r="H123" s="9"/>
      <c r="I123" s="9"/>
      <c r="J123" s="9"/>
      <c r="K123" s="9"/>
      <c r="L123" s="9"/>
      <c r="M123" s="9"/>
    </row>
    <row r="124" spans="1:13" ht="25.5" customHeight="1" x14ac:dyDescent="0.25">
      <c r="A124" s="8"/>
      <c r="B124" s="9"/>
      <c r="C124" s="9"/>
      <c r="D124" s="9"/>
      <c r="E124" s="9"/>
      <c r="F124" s="10"/>
    </row>
    <row r="125" spans="1:13" ht="15" customHeight="1" x14ac:dyDescent="0.25">
      <c r="A125" s="52" t="s">
        <v>44</v>
      </c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</row>
    <row r="126" spans="1:13" x14ac:dyDescent="0.25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</row>
    <row r="127" spans="1:13" x14ac:dyDescent="0.25">
      <c r="A127" s="54"/>
      <c r="B127" s="54"/>
      <c r="C127" s="54"/>
      <c r="D127" s="54"/>
      <c r="E127" s="54"/>
      <c r="F127" s="54"/>
      <c r="G127" s="54"/>
      <c r="H127" s="55"/>
      <c r="I127" s="55"/>
      <c r="J127" s="55"/>
      <c r="K127" s="55"/>
      <c r="L127" s="55"/>
      <c r="M127" s="55"/>
    </row>
    <row r="128" spans="1:13" ht="21" x14ac:dyDescent="0.25">
      <c r="A128" s="56" t="s">
        <v>53</v>
      </c>
      <c r="B128" s="56"/>
      <c r="C128" s="56"/>
      <c r="D128" s="56"/>
      <c r="E128" s="56"/>
      <c r="F128" s="56"/>
      <c r="G128" s="56"/>
      <c r="H128" s="55"/>
      <c r="I128" s="55"/>
      <c r="J128" s="55"/>
      <c r="K128" s="55"/>
      <c r="L128" s="55"/>
      <c r="M128" s="55"/>
    </row>
    <row r="129" spans="1:13" x14ac:dyDescent="0.25">
      <c r="A129" s="57" t="s">
        <v>87</v>
      </c>
      <c r="B129" s="15"/>
      <c r="C129" s="58"/>
      <c r="D129" s="58"/>
      <c r="E129" s="59"/>
      <c r="F129" s="59"/>
      <c r="G129" s="59"/>
      <c r="H129" s="55"/>
      <c r="I129" s="55"/>
      <c r="J129" s="55"/>
      <c r="K129" s="55"/>
      <c r="L129" s="55"/>
      <c r="M129" s="55"/>
    </row>
    <row r="130" spans="1:13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</row>
    <row r="131" spans="1:13" ht="15.75" x14ac:dyDescent="0.25">
      <c r="A131" s="45" t="s">
        <v>45</v>
      </c>
      <c r="B131" s="45"/>
      <c r="C131" s="47"/>
      <c r="D131" s="47"/>
      <c r="E131" s="48"/>
      <c r="F131" s="55"/>
      <c r="G131" s="55"/>
      <c r="H131" s="55"/>
      <c r="I131" s="55"/>
      <c r="J131" s="55"/>
      <c r="K131" s="55"/>
      <c r="L131" s="55"/>
      <c r="M131" s="55"/>
    </row>
    <row r="132" spans="1:13" x14ac:dyDescent="0.25">
      <c r="A132" s="49"/>
      <c r="B132" s="47"/>
      <c r="C132" s="47"/>
      <c r="D132" s="47"/>
      <c r="E132" s="48"/>
      <c r="F132" s="55"/>
      <c r="G132" s="55"/>
      <c r="H132" s="55"/>
      <c r="I132" s="55"/>
      <c r="J132" s="55"/>
      <c r="K132" s="55"/>
      <c r="L132" s="55"/>
      <c r="M132" s="55"/>
    </row>
    <row r="133" spans="1:13" ht="21" customHeight="1" x14ac:dyDescent="0.25">
      <c r="A133" s="66" t="s">
        <v>88</v>
      </c>
      <c r="B133" s="65" t="b">
        <v>0</v>
      </c>
      <c r="C133" s="50" t="s">
        <v>89</v>
      </c>
      <c r="D133" s="61" t="s">
        <v>90</v>
      </c>
      <c r="E133" s="62"/>
      <c r="F133" s="55"/>
      <c r="G133" s="55"/>
      <c r="H133" s="55"/>
      <c r="I133" s="55"/>
      <c r="J133" s="55"/>
      <c r="K133" s="55"/>
      <c r="L133" s="55"/>
      <c r="M133" s="55"/>
    </row>
    <row r="134" spans="1:13" x14ac:dyDescent="0.25">
      <c r="A134" s="66"/>
      <c r="B134" s="65" t="b">
        <v>0</v>
      </c>
      <c r="C134" s="47" t="s">
        <v>91</v>
      </c>
      <c r="D134" s="61"/>
      <c r="E134" s="46"/>
      <c r="F134" s="55"/>
      <c r="G134" s="55"/>
      <c r="H134" s="55"/>
      <c r="I134" s="55"/>
      <c r="J134" s="55"/>
      <c r="K134" s="55"/>
      <c r="L134" s="55"/>
      <c r="M134" s="55"/>
    </row>
    <row r="135" spans="1:13" x14ac:dyDescent="0.25">
      <c r="A135" s="46"/>
      <c r="B135" s="47"/>
      <c r="C135" s="47"/>
      <c r="D135" s="47"/>
      <c r="E135" s="46"/>
      <c r="F135" s="55"/>
      <c r="G135" s="55"/>
      <c r="H135" s="55"/>
      <c r="I135" s="55"/>
      <c r="J135" s="55"/>
      <c r="K135" s="55"/>
      <c r="L135" s="55"/>
      <c r="M135" s="55"/>
    </row>
    <row r="136" spans="1:13" x14ac:dyDescent="0.25">
      <c r="A136" s="63" t="s">
        <v>92</v>
      </c>
      <c r="B136" s="47"/>
      <c r="C136" s="47"/>
      <c r="D136" s="47"/>
      <c r="E136" s="46"/>
      <c r="F136" s="55"/>
      <c r="G136" s="55"/>
      <c r="H136" s="55"/>
      <c r="I136" s="55"/>
      <c r="J136" s="55"/>
      <c r="K136" s="55"/>
      <c r="L136" s="55"/>
      <c r="M136" s="55"/>
    </row>
    <row r="137" spans="1:13" x14ac:dyDescent="0.25">
      <c r="A137" s="63"/>
      <c r="B137" s="47"/>
      <c r="C137" s="47"/>
      <c r="D137" s="47"/>
      <c r="E137" s="46"/>
      <c r="F137" s="55"/>
      <c r="G137" s="55"/>
      <c r="H137" s="55"/>
      <c r="I137" s="55"/>
      <c r="J137" s="55"/>
      <c r="K137" s="55"/>
      <c r="L137" s="55"/>
      <c r="M137" s="55"/>
    </row>
    <row r="138" spans="1:13" x14ac:dyDescent="0.25">
      <c r="A138" s="60" t="s">
        <v>93</v>
      </c>
      <c r="B138" s="51"/>
      <c r="C138" s="51"/>
      <c r="D138" s="47" t="s">
        <v>16</v>
      </c>
      <c r="E138" s="46"/>
      <c r="F138" s="55"/>
      <c r="G138" s="55"/>
      <c r="H138" s="55"/>
      <c r="I138" s="55"/>
      <c r="J138" s="55"/>
      <c r="K138" s="55"/>
      <c r="L138" s="55"/>
      <c r="M138" s="55"/>
    </row>
    <row r="139" spans="1:13" x14ac:dyDescent="0.25">
      <c r="A139" s="64"/>
      <c r="B139" s="48"/>
      <c r="C139" s="48"/>
      <c r="D139" s="47"/>
      <c r="E139" s="46"/>
      <c r="F139" s="55"/>
      <c r="G139" s="55"/>
      <c r="H139" s="55"/>
      <c r="I139" s="55"/>
      <c r="J139" s="55"/>
      <c r="K139" s="55"/>
      <c r="L139" s="55"/>
      <c r="M139" s="55"/>
    </row>
    <row r="140" spans="1:13" x14ac:dyDescent="0.25">
      <c r="A140" s="60" t="s">
        <v>94</v>
      </c>
      <c r="B140" s="51"/>
      <c r="C140" s="51"/>
      <c r="D140" s="46" t="s">
        <v>11</v>
      </c>
      <c r="E140" s="46"/>
      <c r="F140" s="55"/>
      <c r="G140" s="55"/>
      <c r="H140" s="55"/>
      <c r="I140" s="55"/>
      <c r="J140" s="55"/>
      <c r="K140" s="55"/>
      <c r="L140" s="55"/>
      <c r="M140" s="55"/>
    </row>
  </sheetData>
  <mergeCells count="87">
    <mergeCell ref="D133:D134"/>
    <mergeCell ref="B138:C138"/>
    <mergeCell ref="B140:C140"/>
    <mergeCell ref="A133:A134"/>
    <mergeCell ref="H29:L29"/>
    <mergeCell ref="A29:G29"/>
    <mergeCell ref="B55:C55"/>
    <mergeCell ref="B56:C56"/>
    <mergeCell ref="B57:C57"/>
    <mergeCell ref="I40:J40"/>
    <mergeCell ref="I41:J41"/>
    <mergeCell ref="I42:J42"/>
    <mergeCell ref="I43:J43"/>
    <mergeCell ref="I47:J47"/>
    <mergeCell ref="B40:C40"/>
    <mergeCell ref="B41:C41"/>
    <mergeCell ref="B42:C42"/>
    <mergeCell ref="B34:C34"/>
    <mergeCell ref="B39:C39"/>
    <mergeCell ref="B36:C36"/>
    <mergeCell ref="I32:J32"/>
    <mergeCell ref="I34:J34"/>
    <mergeCell ref="I36:J36"/>
    <mergeCell ref="I39:J39"/>
    <mergeCell ref="A5:F5"/>
    <mergeCell ref="A25:F27"/>
    <mergeCell ref="B18:F18"/>
    <mergeCell ref="B32:C32"/>
    <mergeCell ref="B13:F13"/>
    <mergeCell ref="B14:F14"/>
    <mergeCell ref="B15:F15"/>
    <mergeCell ref="B16:F16"/>
    <mergeCell ref="B17:F17"/>
    <mergeCell ref="B19:F19"/>
    <mergeCell ref="B8:F8"/>
    <mergeCell ref="B9:F9"/>
    <mergeCell ref="B10:F10"/>
    <mergeCell ref="B51:C51"/>
    <mergeCell ref="B43:C43"/>
    <mergeCell ref="B47:C47"/>
    <mergeCell ref="B49:C49"/>
    <mergeCell ref="B82:C82"/>
    <mergeCell ref="B53:C53"/>
    <mergeCell ref="B54:C54"/>
    <mergeCell ref="I56:J56"/>
    <mergeCell ref="I57:J57"/>
    <mergeCell ref="I62:J62"/>
    <mergeCell ref="B76:C76"/>
    <mergeCell ref="B78:C78"/>
    <mergeCell ref="B62:C62"/>
    <mergeCell ref="B64:C64"/>
    <mergeCell ref="B66:C66"/>
    <mergeCell ref="I49:J49"/>
    <mergeCell ref="I51:J51"/>
    <mergeCell ref="I53:J53"/>
    <mergeCell ref="I54:J54"/>
    <mergeCell ref="I55:J55"/>
    <mergeCell ref="I66:J66"/>
    <mergeCell ref="I76:J76"/>
    <mergeCell ref="I78:J78"/>
    <mergeCell ref="I80:J80"/>
    <mergeCell ref="I64:J64"/>
    <mergeCell ref="B71:C71"/>
    <mergeCell ref="I68:J68"/>
    <mergeCell ref="I69:J69"/>
    <mergeCell ref="I70:J70"/>
    <mergeCell ref="I71:J71"/>
    <mergeCell ref="B68:C68"/>
    <mergeCell ref="B69:C69"/>
    <mergeCell ref="B70:C70"/>
    <mergeCell ref="B72:C72"/>
    <mergeCell ref="I72:J72"/>
    <mergeCell ref="A94:G94"/>
    <mergeCell ref="B80:C80"/>
    <mergeCell ref="A128:G128"/>
    <mergeCell ref="A91:F93"/>
    <mergeCell ref="A125:M126"/>
    <mergeCell ref="I82:J82"/>
    <mergeCell ref="B83:C83"/>
    <mergeCell ref="I83:J83"/>
    <mergeCell ref="B84:C84"/>
    <mergeCell ref="I84:J84"/>
    <mergeCell ref="B85:C85"/>
    <mergeCell ref="I85:J85"/>
    <mergeCell ref="B86:C86"/>
    <mergeCell ref="I86:J86"/>
    <mergeCell ref="H94:L94"/>
  </mergeCells>
  <pageMargins left="0.7" right="0.7" top="0.78740157499999996" bottom="0.78740157499999996" header="0.3" footer="0.3"/>
  <pageSetup paperSize="9" scale="38" orientation="portrait" horizontalDpi="0" verticalDpi="0" r:id="rId1"/>
  <rowBreaks count="1" manualBreakCount="1">
    <brk id="87" max="12" man="1"/>
  </rowBreaks>
  <customProperties>
    <customPr name="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2025-04-01T09:21:45Z</dcterms:modified>
</cp:coreProperties>
</file>