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3BED5ACD-CFAF-4424-955D-E6097F4B792B}" xr6:coauthVersionLast="47" xr6:coauthVersionMax="47" xr10:uidLastSave="{00000000-0000-0000-0000-000000000000}"/>
  <bookViews>
    <workbookView xWindow="-28920" yWindow="-120" windowWidth="29040" windowHeight="15840" xr2:uid="{06D1FA14-8B26-4CDE-A72B-8768D1291EFC}"/>
  </bookViews>
  <sheets>
    <sheet name="Tabelle1" sheetId="1" r:id="rId1"/>
  </sheets>
  <definedNames>
    <definedName name="_xlnm.Print_Area" localSheetId="0">Tabelle1!$A$1:$G$124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1" i="1" l="1"/>
  <c r="F96" i="1"/>
  <c r="F106" i="1" s="1"/>
  <c r="F89" i="1"/>
  <c r="F90" i="1" s="1"/>
  <c r="B101" i="1"/>
  <c r="B96" i="1"/>
  <c r="B89" i="1"/>
  <c r="F102" i="1" l="1"/>
  <c r="F103" i="1" s="1"/>
  <c r="F107" i="1"/>
  <c r="F108" i="1" s="1"/>
  <c r="F97" i="1"/>
  <c r="F98" i="1" s="1"/>
  <c r="F91" i="1"/>
  <c r="B62" i="1"/>
  <c r="B79" i="1"/>
  <c r="B44" i="1"/>
</calcChain>
</file>

<file path=xl/sharedStrings.xml><?xml version="1.0" encoding="utf-8"?>
<sst xmlns="http://schemas.openxmlformats.org/spreadsheetml/2006/main" count="119" uniqueCount="84">
  <si>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</si>
  <si>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</si>
  <si>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</si>
  <si>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</si>
  <si>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</si>
  <si>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</si>
  <si>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</si>
  <si>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</si>
  <si>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</si>
  <si>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</si>
  <si>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</si>
  <si>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</si>
  <si>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</si>
  <si>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</si>
  <si>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</si>
  <si>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</si>
  <si>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</si>
  <si>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EEX German Power Future</t>
  </si>
  <si>
    <t>Die Energiepreise sind auf drei Nachkommastellen zu runden. Weitere Erläuterungen zu den Energiepreisen und den einzelnen Preisbestandteilen können Sie der Leistungsbeschreibung entnehmen.</t>
  </si>
  <si>
    <t>Energiepreis2026</t>
  </si>
  <si>
    <t>x2026</t>
  </si>
  <si>
    <t>y2026</t>
  </si>
  <si>
    <t>Z2026</t>
  </si>
  <si>
    <t>Base2026</t>
  </si>
  <si>
    <t>Peak2026</t>
  </si>
  <si>
    <t>EP2026 =</t>
  </si>
  <si>
    <t>Energiepreis2027</t>
  </si>
  <si>
    <t>x2027</t>
  </si>
  <si>
    <t>y2027</t>
  </si>
  <si>
    <t>Z2027</t>
  </si>
  <si>
    <t>Gesamtkosten2026</t>
  </si>
  <si>
    <t xml:space="preserve"> =  (EP2026 /100)*Verbrauchsmenge</t>
  </si>
  <si>
    <t>Energiekosten2026 (netto)     (</t>
  </si>
  <si>
    <t>Energiekosten2026 (brutto)</t>
  </si>
  <si>
    <t>Base2027</t>
  </si>
  <si>
    <t>Peak2027</t>
  </si>
  <si>
    <t>EP2027 =</t>
  </si>
  <si>
    <t>Energiepreis2028</t>
  </si>
  <si>
    <t>x2028</t>
  </si>
  <si>
    <t>y2028</t>
  </si>
  <si>
    <t>Z2028</t>
  </si>
  <si>
    <t>Gesamtkosten2027</t>
  </si>
  <si>
    <t xml:space="preserve"> =  (EP2027 /100)*Verbrauchsmenge</t>
  </si>
  <si>
    <t>Energiekosten2027 (netto)     (</t>
  </si>
  <si>
    <t>Energiekosten2027 (brutto)</t>
  </si>
  <si>
    <t>Weiteres Zuschlagskriterium - bitte unbedingt angeben</t>
  </si>
  <si>
    <t>Mehr-/ Mindermengentoleranzgrenze</t>
  </si>
  <si>
    <t>Vergabenummer:</t>
  </si>
  <si>
    <t>ja</t>
  </si>
  <si>
    <t>bitte ankreuzen</t>
  </si>
  <si>
    <t>nein</t>
  </si>
  <si>
    <t>Wenn nein, hier Konditionen eintragen:</t>
  </si>
  <si>
    <t xml:space="preserve">Telefon: </t>
  </si>
  <si>
    <t>Die beschriebenen Energiepreise /-kosten verstehen sich netto zzgl. der jeweils gültigen Netznutzungs- und Messdienstleistungsentgelte sowie aller gesetzlichen Steuern, Umlagen, Abgaben und sonstiger hoheitlich auferlegter Belastungen. Änderungen der Netznutzungs- und Messdienstleistungsentgelte sowie der gesetzlichen Steuern Umlagen, Abgaben und sonstiger hoheitlich auferlegter Belastungen werden während der Vertragslaufzeit 1:1 weiterberechnet.</t>
  </si>
  <si>
    <t>EP2026 = x2026*Base2026+y2026*Peak2026+z2026+Ökoaufschlag2026</t>
  </si>
  <si>
    <t>Ökoaufschlag2026</t>
  </si>
  <si>
    <t>EP2027 = x2027*Base2027+y2027*Peak2027+z2027+Ökoaufschlag2027</t>
  </si>
  <si>
    <t>Ökoaufschlag2027</t>
  </si>
  <si>
    <t>EP2028 = x2028*Base2028+y2028*Peak2028+z2028+Ökoaufschlag2028</t>
  </si>
  <si>
    <t>Ökoaufschlag2028</t>
  </si>
  <si>
    <t>Verlängerungsoption</t>
  </si>
  <si>
    <t>Energiepreise Vertragslaufzeit</t>
  </si>
  <si>
    <t>Base2028</t>
  </si>
  <si>
    <t>Peak2028</t>
  </si>
  <si>
    <t>EP2028 =</t>
  </si>
  <si>
    <t>Verlängerungsoption:</t>
  </si>
  <si>
    <t xml:space="preserve">Berechnung der Kosten </t>
  </si>
  <si>
    <t>Energiekosten2028 (brutto)</t>
  </si>
  <si>
    <t>Gesamtkosten2028</t>
  </si>
  <si>
    <t>Energiekosten2028 (netto)     (</t>
  </si>
  <si>
    <t xml:space="preserve"> =  (EP2028 /100)*Verbrauchsmenge</t>
  </si>
  <si>
    <t>Vertragslaufzeit:</t>
  </si>
  <si>
    <t>Angebot zur Strombelieferung Los 1 - Ökostrom</t>
  </si>
  <si>
    <t>Theaterplatz 2</t>
  </si>
  <si>
    <t>99423 Weimar</t>
  </si>
  <si>
    <t>113458-SG25</t>
  </si>
  <si>
    <t xml:space="preserve">Deutsches Nationaltheater und Staatskapelle Weimar - Staatstheater Thüringen - </t>
  </si>
  <si>
    <t>Mehr-/Mindermengentoleranzgrenze</t>
  </si>
  <si>
    <r>
      <t>%</t>
    </r>
    <r>
      <rPr>
        <sz val="9"/>
        <color theme="1"/>
        <rFont val="Calibri"/>
        <family val="2"/>
        <scheme val="minor"/>
      </rPr>
      <t xml:space="preserve"> (Mindestanforderung 10%)</t>
    </r>
  </si>
  <si>
    <t>Wir verzichten auf eine Mengentoleranzgrenze (100% flexibel)</t>
  </si>
  <si>
    <t>Dienstleistungsentgelt bei Mehr-/Mindermengentoleranzgrenze</t>
  </si>
  <si>
    <t>Gesamtkosten2027-2028 (netto)</t>
  </si>
  <si>
    <r>
      <t>Gesamtkosten2027-2028</t>
    </r>
    <r>
      <rPr>
        <b/>
        <sz val="10"/>
        <color theme="1"/>
        <rFont val="Calibri"/>
        <family val="2"/>
        <scheme val="minor"/>
      </rPr>
      <t xml:space="preserve"> (brutto)</t>
    </r>
  </si>
  <si>
    <t>vom 13.08.2025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</si>
</sst>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10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7.5"/>
      <color theme="1"/>
      <name val="Century Gothic"/>
      <family val="2"/>
    </font>
    <font>
      <b/>
      <sz val="10"/>
      <name val="Century Gothic"/>
      <family val="2"/>
    </font>
    <font>
      <b/>
      <u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6" fillId="0" borderId="0" xfId="0" applyFont="1" applyAlignment="1">
      <alignment horizontal="left" vertical="center" wrapText="1"/>
    </xf>
    <xf numFmtId="44" fontId="2" fillId="0" borderId="0" xfId="1" applyFont="1" applyBorder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1" xfId="0" applyFill="1" applyBorder="1"/>
    <xf numFmtId="0" fontId="0" fillId="4" borderId="3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165" fontId="0" fillId="4" borderId="0" xfId="0" applyNumberFormat="1" applyFill="1"/>
    <xf numFmtId="0" fontId="5" fillId="0" borderId="0" xfId="0" applyFont="1"/>
    <xf numFmtId="0" fontId="0" fillId="0" borderId="3" xfId="0" applyBorder="1" applyAlignment="1">
      <alignment horizontal="left"/>
    </xf>
    <xf numFmtId="44" fontId="0" fillId="0" borderId="0" xfId="0" applyNumberFormat="1"/>
    <xf numFmtId="0" fontId="9" fillId="4" borderId="0" xfId="0" applyFont="1" applyFill="1" applyAlignment="1">
      <alignment horizontal="left" vertical="top" wrapText="1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10" fillId="0" borderId="0" xfId="0" applyFont="1" applyAlignment="1">
      <alignment horizontal="right" wrapText="1"/>
    </xf>
    <xf numFmtId="165" fontId="0" fillId="4" borderId="0" xfId="0" applyNumberForma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165" fontId="0" fillId="4" borderId="0" xfId="0" applyNumberFormat="1" applyFill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2" fontId="0" fillId="0" borderId="0" xfId="0" applyNumberFormat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3" fillId="0" borderId="0" xfId="0" applyFont="1" applyAlignment="1">
      <alignment horizontal="center"/>
    </xf>
    <xf numFmtId="164" fontId="0" fillId="2" borderId="1" xfId="0" applyNumberFormat="1" applyFill="1" applyBorder="1"/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2" fontId="0" fillId="0" borderId="0" xfId="0" applyNumberFormat="1" applyAlignment="1">
      <alignment horizontal="left" wrapText="1"/>
    </xf>
    <xf numFmtId="165" fontId="0" fillId="0" borderId="1" xfId="0" applyNumberFormat="1" applyBorder="1"/>
    <xf numFmtId="0" fontId="8" fillId="4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Fill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114</xdr:row>
          <xdr:rowOff>47625</xdr:rowOff>
        </xdr:from>
        <xdr:to>
          <xdr:col>1</xdr:col>
          <xdr:colOff>657225</xdr:colOff>
          <xdr:row>115</xdr:row>
          <xdr:rowOff>0</xdr:rowOff>
        </xdr:to>
        <xdr:sp macro="" textlink="">
          <xdr:nvSpPr>
            <xdr:cNvPr id="1025" name="Check Box 1" descr="ja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115</xdr:row>
          <xdr:rowOff>19050</xdr:rowOff>
        </xdr:from>
        <xdr:to>
          <xdr:col>1</xdr:col>
          <xdr:colOff>657225</xdr:colOff>
          <xdr:row>116</xdr:row>
          <xdr:rowOff>57150</xdr:rowOff>
        </xdr:to>
        <xdr:sp macro="" textlink="">
          <xdr:nvSpPr>
            <xdr:cNvPr id="1026" name="Check Box 2" descr="ja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198120</xdr:colOff>
      <xdr:row>0</xdr:row>
      <xdr:rowOff>167640</xdr:rowOff>
    </xdr:from>
    <xdr:to>
      <xdr:col>0</xdr:col>
      <xdr:colOff>807720</xdr:colOff>
      <xdr:row>4</xdr:row>
      <xdr:rowOff>50165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883310F-BD9D-98A8-77A3-325D8231C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609600" cy="6140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5:O125"/>
  <sheetViews>
    <sheetView showGridLines="0" tabSelected="1" view="pageBreakPreview" zoomScaleNormal="100" zoomScaleSheetLayoutView="100" workbookViewId="0">
      <selection activeCell="G86" sqref="G86"/>
    </sheetView>
  </sheetViews>
  <sheetFormatPr baseColWidth="10" defaultRowHeight="15" x14ac:dyDescent="0.25"/>
  <cols>
    <col min="1" max="1" width="28.28515625" customWidth="1"/>
    <col min="6" max="6" width="24.5703125" customWidth="1"/>
    <col min="12" max="12" width="13" bestFit="1" customWidth="1"/>
  </cols>
  <sheetData>
    <row r="5" spans="1:7" ht="33" customHeight="1" x14ac:dyDescent="0.35">
      <c r="A5" s="41" t="s">
        <v>72</v>
      </c>
      <c r="B5" s="41"/>
      <c r="C5" s="41"/>
      <c r="D5" s="41"/>
      <c r="E5" s="41"/>
      <c r="F5" s="41"/>
      <c r="G5" s="41"/>
    </row>
    <row r="7" spans="1:7" ht="22.5" customHeight="1" x14ac:dyDescent="0.25">
      <c r="A7" t="s">
        <v>3</v>
      </c>
      <c r="B7" s="10" t="s">
        <v>76</v>
      </c>
      <c r="C7" s="12"/>
      <c r="D7" s="10"/>
      <c r="E7" s="10"/>
      <c r="F7" s="10"/>
    </row>
    <row r="8" spans="1:7" ht="22.5" customHeight="1" x14ac:dyDescent="0.25">
      <c r="A8" t="s">
        <v>15</v>
      </c>
      <c r="B8" s="10" t="s">
        <v>73</v>
      </c>
      <c r="C8" s="12"/>
      <c r="D8" s="11"/>
      <c r="E8" s="11"/>
      <c r="F8" s="11"/>
    </row>
    <row r="9" spans="1:7" ht="22.5" customHeight="1" x14ac:dyDescent="0.25">
      <c r="A9" t="s">
        <v>4</v>
      </c>
      <c r="B9" s="21" t="s">
        <v>74</v>
      </c>
      <c r="C9" s="13"/>
      <c r="D9" s="11"/>
      <c r="E9" s="11"/>
      <c r="F9" s="11"/>
    </row>
    <row r="10" spans="1:7" ht="22.5" customHeight="1" x14ac:dyDescent="0.25">
      <c r="A10" t="s">
        <v>47</v>
      </c>
      <c r="B10" s="21" t="s">
        <v>75</v>
      </c>
      <c r="C10" s="13"/>
      <c r="D10" s="11"/>
      <c r="E10" s="11"/>
      <c r="F10" s="11"/>
    </row>
    <row r="12" spans="1:7" ht="15.75" x14ac:dyDescent="0.25">
      <c r="A12" s="32" t="s">
        <v>0</v>
      </c>
    </row>
    <row r="13" spans="1:7" ht="22.5" customHeight="1" x14ac:dyDescent="0.25">
      <c r="A13" t="s">
        <v>1</v>
      </c>
      <c r="B13" s="53"/>
      <c r="C13" s="53"/>
      <c r="D13" s="53"/>
      <c r="E13" s="53"/>
      <c r="F13" s="53"/>
    </row>
    <row r="14" spans="1:7" ht="22.5" customHeight="1" x14ac:dyDescent="0.25">
      <c r="A14" t="s">
        <v>14</v>
      </c>
      <c r="B14" s="53"/>
      <c r="C14" s="53"/>
      <c r="D14" s="53"/>
      <c r="E14" s="53"/>
      <c r="F14" s="53"/>
    </row>
    <row r="15" spans="1:7" ht="22.5" customHeight="1" x14ac:dyDescent="0.25">
      <c r="A15" t="s">
        <v>2</v>
      </c>
      <c r="B15" s="53"/>
      <c r="C15" s="53"/>
      <c r="D15" s="53"/>
      <c r="E15" s="53"/>
      <c r="F15" s="53"/>
    </row>
    <row r="16" spans="1:7" ht="22.5" customHeight="1" x14ac:dyDescent="0.25">
      <c r="A16" t="s">
        <v>5</v>
      </c>
      <c r="B16" s="53"/>
      <c r="C16" s="53"/>
      <c r="D16" s="53"/>
      <c r="E16" s="53"/>
      <c r="F16" s="53"/>
    </row>
    <row r="17" spans="1:6" ht="22.5" customHeight="1" x14ac:dyDescent="0.25">
      <c r="A17" t="s">
        <v>52</v>
      </c>
      <c r="B17" s="53"/>
      <c r="C17" s="53"/>
      <c r="D17" s="53"/>
      <c r="E17" s="53"/>
      <c r="F17" s="53"/>
    </row>
    <row r="18" spans="1:6" ht="22.5" customHeight="1" x14ac:dyDescent="0.25">
      <c r="A18" t="s">
        <v>6</v>
      </c>
      <c r="B18" s="53"/>
      <c r="C18" s="53"/>
      <c r="D18" s="53"/>
      <c r="E18" s="53"/>
      <c r="F18" s="53"/>
    </row>
    <row r="19" spans="1:6" ht="22.5" customHeight="1" x14ac:dyDescent="0.25">
      <c r="A19" t="s">
        <v>7</v>
      </c>
      <c r="B19" s="53"/>
      <c r="C19" s="53"/>
      <c r="D19" s="53"/>
      <c r="E19" s="53"/>
      <c r="F19" s="53"/>
    </row>
    <row r="21" spans="1:6" x14ac:dyDescent="0.25">
      <c r="A21" s="9" t="s">
        <v>16</v>
      </c>
      <c r="B21" s="9"/>
      <c r="C21" s="9"/>
    </row>
    <row r="23" spans="1:6" x14ac:dyDescent="0.25">
      <c r="A23" s="45" t="s">
        <v>18</v>
      </c>
      <c r="B23" s="45"/>
      <c r="C23" s="45"/>
      <c r="D23" s="45"/>
      <c r="E23" s="45"/>
      <c r="F23" s="45"/>
    </row>
    <row r="24" spans="1:6" ht="7.5" customHeight="1" x14ac:dyDescent="0.25">
      <c r="A24" s="45"/>
      <c r="B24" s="45"/>
      <c r="C24" s="45"/>
      <c r="D24" s="45"/>
      <c r="E24" s="45"/>
      <c r="F24" s="45"/>
    </row>
    <row r="25" spans="1:6" ht="8.25" customHeight="1" x14ac:dyDescent="0.25">
      <c r="A25" s="45"/>
      <c r="B25" s="45"/>
      <c r="C25" s="45"/>
      <c r="D25" s="45"/>
      <c r="E25" s="45"/>
      <c r="F25" s="45"/>
    </row>
    <row r="26" spans="1:6" ht="8.25" customHeight="1" x14ac:dyDescent="0.25">
      <c r="A26" s="35"/>
      <c r="B26" s="35"/>
      <c r="C26" s="35"/>
      <c r="D26" s="35"/>
      <c r="E26" s="35"/>
      <c r="F26" s="35"/>
    </row>
    <row r="27" spans="1:6" ht="8.25" customHeight="1" x14ac:dyDescent="0.25">
      <c r="A27" s="35"/>
      <c r="B27" s="35"/>
      <c r="C27" s="35"/>
      <c r="D27" s="35"/>
      <c r="E27" s="35"/>
      <c r="F27" s="35"/>
    </row>
    <row r="28" spans="1:6" ht="15.75" x14ac:dyDescent="0.25">
      <c r="A28" s="2" t="s">
        <v>61</v>
      </c>
    </row>
    <row r="30" spans="1:6" ht="10.5" customHeight="1" x14ac:dyDescent="0.25">
      <c r="A30" s="1" t="s">
        <v>19</v>
      </c>
      <c r="B30" t="s">
        <v>54</v>
      </c>
    </row>
    <row r="31" spans="1:6" x14ac:dyDescent="0.25">
      <c r="A31" s="1"/>
    </row>
    <row r="32" spans="1:6" ht="16.899999999999999" customHeight="1" x14ac:dyDescent="0.25">
      <c r="A32" s="3" t="s">
        <v>20</v>
      </c>
      <c r="B32" s="42"/>
      <c r="C32" s="42"/>
    </row>
    <row r="33" spans="1:5" x14ac:dyDescent="0.25">
      <c r="A33" s="3"/>
      <c r="E33" s="20"/>
    </row>
    <row r="34" spans="1:5" ht="16.899999999999999" customHeight="1" x14ac:dyDescent="0.25">
      <c r="A34" s="3" t="s">
        <v>21</v>
      </c>
      <c r="B34" s="42"/>
      <c r="C34" s="42"/>
    </row>
    <row r="35" spans="1:5" x14ac:dyDescent="0.25">
      <c r="A35" s="1"/>
    </row>
    <row r="36" spans="1:5" ht="16.899999999999999" customHeight="1" x14ac:dyDescent="0.25">
      <c r="A36" s="3" t="s">
        <v>22</v>
      </c>
      <c r="B36" s="43"/>
      <c r="C36" s="43"/>
      <c r="D36" t="s">
        <v>9</v>
      </c>
    </row>
    <row r="38" spans="1:5" ht="16.899999999999999" customHeight="1" x14ac:dyDescent="0.25">
      <c r="A38" s="3" t="s">
        <v>55</v>
      </c>
      <c r="B38" s="43"/>
      <c r="C38" s="43"/>
      <c r="D38" t="s">
        <v>9</v>
      </c>
    </row>
    <row r="39" spans="1:5" x14ac:dyDescent="0.25">
      <c r="A39" s="1"/>
    </row>
    <row r="40" spans="1:5" ht="16.899999999999999" customHeight="1" x14ac:dyDescent="0.25">
      <c r="A40" s="3" t="s">
        <v>23</v>
      </c>
      <c r="B40" s="43"/>
      <c r="C40" s="43"/>
      <c r="D40" t="s">
        <v>9</v>
      </c>
      <c r="E40" s="20" t="s">
        <v>17</v>
      </c>
    </row>
    <row r="41" spans="1:5" ht="12.6" customHeight="1" x14ac:dyDescent="0.25">
      <c r="A41" s="3"/>
      <c r="B41" s="39" t="s">
        <v>83</v>
      </c>
      <c r="C41" s="39"/>
    </row>
    <row r="42" spans="1:5" ht="16.899999999999999" customHeight="1" x14ac:dyDescent="0.25">
      <c r="A42" s="3" t="s">
        <v>24</v>
      </c>
      <c r="B42" s="44"/>
      <c r="C42" s="44"/>
      <c r="D42" t="s">
        <v>9</v>
      </c>
      <c r="E42" s="20" t="s">
        <v>17</v>
      </c>
    </row>
    <row r="43" spans="1:5" x14ac:dyDescent="0.25">
      <c r="B43" s="39" t="s">
        <v>83</v>
      </c>
      <c r="C43" s="39"/>
    </row>
    <row r="44" spans="1:5" ht="25.15" customHeight="1" x14ac:dyDescent="0.25">
      <c r="A44" s="3" t="s">
        <v>25</v>
      </c>
      <c r="B44" s="40">
        <f>ROUND((B32*B40)+(B34*B42)+B36+B38,3)</f>
        <v>0</v>
      </c>
      <c r="C44" s="40"/>
      <c r="D44" t="s">
        <v>9</v>
      </c>
    </row>
    <row r="45" spans="1:5" ht="21" customHeight="1" x14ac:dyDescent="0.25">
      <c r="A45" s="3"/>
      <c r="B45" s="15"/>
      <c r="C45" s="15"/>
    </row>
    <row r="46" spans="1:5" ht="15.75" x14ac:dyDescent="0.25">
      <c r="A46" s="2" t="s">
        <v>60</v>
      </c>
    </row>
    <row r="47" spans="1:5" ht="15.75" x14ac:dyDescent="0.25">
      <c r="A47" s="2"/>
    </row>
    <row r="48" spans="1:5" ht="12.75" customHeight="1" x14ac:dyDescent="0.25">
      <c r="A48" s="1" t="s">
        <v>26</v>
      </c>
      <c r="B48" t="s">
        <v>56</v>
      </c>
    </row>
    <row r="49" spans="1:5" x14ac:dyDescent="0.25">
      <c r="A49" s="1"/>
    </row>
    <row r="50" spans="1:5" ht="16.899999999999999" customHeight="1" x14ac:dyDescent="0.25">
      <c r="A50" s="3" t="s">
        <v>27</v>
      </c>
      <c r="B50" s="42"/>
      <c r="C50" s="42"/>
    </row>
    <row r="51" spans="1:5" x14ac:dyDescent="0.25">
      <c r="A51" s="3"/>
      <c r="E51" s="20"/>
    </row>
    <row r="52" spans="1:5" ht="16.899999999999999" customHeight="1" x14ac:dyDescent="0.25">
      <c r="A52" s="3" t="s">
        <v>28</v>
      </c>
      <c r="B52" s="42"/>
      <c r="C52" s="42"/>
    </row>
    <row r="53" spans="1:5" x14ac:dyDescent="0.25">
      <c r="A53" s="1"/>
    </row>
    <row r="54" spans="1:5" ht="16.899999999999999" customHeight="1" x14ac:dyDescent="0.25">
      <c r="A54" s="3" t="s">
        <v>29</v>
      </c>
      <c r="B54" s="43"/>
      <c r="C54" s="43"/>
      <c r="D54" t="s">
        <v>9</v>
      </c>
    </row>
    <row r="56" spans="1:5" ht="16.899999999999999" customHeight="1" x14ac:dyDescent="0.25">
      <c r="A56" s="3" t="s">
        <v>57</v>
      </c>
      <c r="B56" s="43"/>
      <c r="C56" s="43"/>
      <c r="D56" t="s">
        <v>9</v>
      </c>
    </row>
    <row r="57" spans="1:5" x14ac:dyDescent="0.25">
      <c r="A57" s="1"/>
    </row>
    <row r="58" spans="1:5" ht="16.899999999999999" customHeight="1" x14ac:dyDescent="0.25">
      <c r="A58" s="3" t="s">
        <v>34</v>
      </c>
      <c r="B58" s="43"/>
      <c r="C58" s="43"/>
      <c r="D58" t="s">
        <v>9</v>
      </c>
      <c r="E58" s="20" t="s">
        <v>17</v>
      </c>
    </row>
    <row r="59" spans="1:5" ht="12.6" customHeight="1" x14ac:dyDescent="0.25">
      <c r="A59" s="3"/>
      <c r="B59" s="39" t="s">
        <v>83</v>
      </c>
      <c r="C59" s="39"/>
    </row>
    <row r="60" spans="1:5" ht="14.45" customHeight="1" x14ac:dyDescent="0.25">
      <c r="A60" s="3" t="s">
        <v>35</v>
      </c>
      <c r="B60" s="44"/>
      <c r="C60" s="44"/>
      <c r="D60" t="s">
        <v>9</v>
      </c>
      <c r="E60" s="20" t="s">
        <v>17</v>
      </c>
    </row>
    <row r="61" spans="1:5" ht="14.45" customHeight="1" x14ac:dyDescent="0.25">
      <c r="B61" s="39" t="s">
        <v>83</v>
      </c>
      <c r="C61" s="39"/>
    </row>
    <row r="62" spans="1:5" ht="24" customHeight="1" x14ac:dyDescent="0.25">
      <c r="A62" s="3" t="s">
        <v>36</v>
      </c>
      <c r="B62" s="40">
        <f>ROUND((B50*B58)+(B52*B60)+B54+B56,3)</f>
        <v>0</v>
      </c>
      <c r="C62" s="40"/>
      <c r="D62" t="s">
        <v>9</v>
      </c>
    </row>
    <row r="63" spans="1:5" ht="14.45" customHeight="1" x14ac:dyDescent="0.25">
      <c r="A63" s="2"/>
    </row>
    <row r="64" spans="1:5" ht="6.6" customHeight="1" x14ac:dyDescent="0.25">
      <c r="A64" s="2"/>
    </row>
    <row r="65" spans="1:5" ht="12.75" customHeight="1" x14ac:dyDescent="0.25">
      <c r="A65" s="1" t="s">
        <v>37</v>
      </c>
      <c r="B65" t="s">
        <v>58</v>
      </c>
    </row>
    <row r="66" spans="1:5" x14ac:dyDescent="0.25">
      <c r="A66" s="1"/>
    </row>
    <row r="67" spans="1:5" ht="16.899999999999999" customHeight="1" x14ac:dyDescent="0.25">
      <c r="A67" s="3" t="s">
        <v>38</v>
      </c>
      <c r="B67" s="42"/>
      <c r="C67" s="42"/>
    </row>
    <row r="68" spans="1:5" x14ac:dyDescent="0.25">
      <c r="A68" s="3"/>
      <c r="E68" s="20"/>
    </row>
    <row r="69" spans="1:5" ht="16.899999999999999" customHeight="1" x14ac:dyDescent="0.25">
      <c r="A69" s="3" t="s">
        <v>39</v>
      </c>
      <c r="B69" s="42"/>
      <c r="C69" s="42"/>
    </row>
    <row r="70" spans="1:5" x14ac:dyDescent="0.25">
      <c r="A70" s="1"/>
    </row>
    <row r="71" spans="1:5" ht="16.899999999999999" customHeight="1" x14ac:dyDescent="0.25">
      <c r="A71" s="3" t="s">
        <v>40</v>
      </c>
      <c r="B71" s="43"/>
      <c r="C71" s="43"/>
      <c r="D71" t="s">
        <v>9</v>
      </c>
    </row>
    <row r="73" spans="1:5" ht="16.899999999999999" customHeight="1" x14ac:dyDescent="0.25">
      <c r="A73" s="3" t="s">
        <v>59</v>
      </c>
      <c r="B73" s="46"/>
      <c r="C73" s="46"/>
      <c r="D73" t="s">
        <v>9</v>
      </c>
    </row>
    <row r="74" spans="1:5" x14ac:dyDescent="0.25">
      <c r="A74" s="1"/>
    </row>
    <row r="75" spans="1:5" ht="16.899999999999999" customHeight="1" x14ac:dyDescent="0.25">
      <c r="A75" s="3" t="s">
        <v>62</v>
      </c>
      <c r="B75" s="43"/>
      <c r="C75" s="43"/>
      <c r="D75" t="s">
        <v>9</v>
      </c>
      <c r="E75" s="20" t="s">
        <v>17</v>
      </c>
    </row>
    <row r="76" spans="1:5" ht="15" customHeight="1" x14ac:dyDescent="0.25">
      <c r="A76" s="3"/>
      <c r="B76" s="39" t="s">
        <v>83</v>
      </c>
      <c r="C76" s="39"/>
    </row>
    <row r="77" spans="1:5" x14ac:dyDescent="0.25">
      <c r="A77" s="3" t="s">
        <v>63</v>
      </c>
      <c r="B77" s="44"/>
      <c r="C77" s="44"/>
      <c r="D77" t="s">
        <v>9</v>
      </c>
      <c r="E77" s="20" t="s">
        <v>17</v>
      </c>
    </row>
    <row r="78" spans="1:5" ht="15" customHeight="1" x14ac:dyDescent="0.25">
      <c r="B78" s="39" t="s">
        <v>83</v>
      </c>
      <c r="C78" s="39"/>
    </row>
    <row r="79" spans="1:5" ht="27.75" customHeight="1" x14ac:dyDescent="0.25">
      <c r="A79" s="3" t="s">
        <v>64</v>
      </c>
      <c r="B79" s="40">
        <f>ROUND((B67*B75)+(B69*B77)+B71+B73,3)</f>
        <v>0</v>
      </c>
      <c r="C79" s="40"/>
      <c r="D79" t="s">
        <v>9</v>
      </c>
    </row>
    <row r="80" spans="1:5" ht="20.25" customHeight="1" x14ac:dyDescent="0.25">
      <c r="A80" s="1"/>
    </row>
    <row r="81" spans="1:6" ht="15.75" x14ac:dyDescent="0.25">
      <c r="A81" s="2" t="s">
        <v>66</v>
      </c>
    </row>
    <row r="82" spans="1:6" ht="6.6" customHeight="1" x14ac:dyDescent="0.25">
      <c r="A82" s="45" t="s">
        <v>8</v>
      </c>
      <c r="B82" s="45"/>
      <c r="C82" s="45"/>
      <c r="D82" s="45"/>
      <c r="E82" s="45"/>
      <c r="F82" s="45"/>
    </row>
    <row r="83" spans="1:6" x14ac:dyDescent="0.25">
      <c r="A83" s="45"/>
      <c r="B83" s="45"/>
      <c r="C83" s="45"/>
      <c r="D83" s="45"/>
      <c r="E83" s="45"/>
      <c r="F83" s="45"/>
    </row>
    <row r="84" spans="1:6" x14ac:dyDescent="0.25">
      <c r="A84" s="45"/>
      <c r="B84" s="45"/>
      <c r="C84" s="45"/>
      <c r="D84" s="45"/>
      <c r="E84" s="45"/>
      <c r="F84" s="45"/>
    </row>
    <row r="85" spans="1:6" x14ac:dyDescent="0.25">
      <c r="A85" s="35"/>
      <c r="B85" s="35"/>
      <c r="C85" s="35"/>
      <c r="D85" s="35"/>
      <c r="E85" s="35"/>
      <c r="F85" s="35"/>
    </row>
    <row r="86" spans="1:6" ht="15.75" x14ac:dyDescent="0.25">
      <c r="A86" s="2" t="s">
        <v>71</v>
      </c>
    </row>
    <row r="88" spans="1:6" x14ac:dyDescent="0.25">
      <c r="A88" s="1" t="s">
        <v>30</v>
      </c>
      <c r="B88" s="1" t="s">
        <v>31</v>
      </c>
      <c r="C88" s="1"/>
      <c r="D88" s="1"/>
    </row>
    <row r="89" spans="1:6" ht="13.9" customHeight="1" x14ac:dyDescent="0.25">
      <c r="A89" s="14" t="s">
        <v>32</v>
      </c>
      <c r="B89" s="4">
        <f>B44</f>
        <v>0</v>
      </c>
      <c r="C89" t="s">
        <v>10</v>
      </c>
      <c r="D89" s="55">
        <v>880830</v>
      </c>
      <c r="E89" t="s">
        <v>11</v>
      </c>
      <c r="F89" s="8">
        <f>(B89/100)*D89</f>
        <v>0</v>
      </c>
    </row>
    <row r="90" spans="1:6" x14ac:dyDescent="0.25">
      <c r="A90" t="s">
        <v>12</v>
      </c>
      <c r="B90">
        <v>19</v>
      </c>
      <c r="C90" t="s">
        <v>13</v>
      </c>
      <c r="F90" s="6">
        <f>(F89/100)*19</f>
        <v>0</v>
      </c>
    </row>
    <row r="91" spans="1:6" x14ac:dyDescent="0.25">
      <c r="A91" s="1" t="s">
        <v>33</v>
      </c>
      <c r="F91" s="5">
        <f>F89+F90</f>
        <v>0</v>
      </c>
    </row>
    <row r="92" spans="1:6" x14ac:dyDescent="0.25">
      <c r="F92" s="22"/>
    </row>
    <row r="93" spans="1:6" ht="15.75" x14ac:dyDescent="0.25">
      <c r="A93" s="2" t="s">
        <v>65</v>
      </c>
    </row>
    <row r="94" spans="1:6" ht="14.45" customHeight="1" x14ac:dyDescent="0.25">
      <c r="A94" s="2"/>
    </row>
    <row r="95" spans="1:6" x14ac:dyDescent="0.25">
      <c r="A95" s="1" t="s">
        <v>41</v>
      </c>
      <c r="B95" s="1" t="s">
        <v>42</v>
      </c>
      <c r="C95" s="1"/>
      <c r="D95" s="1"/>
    </row>
    <row r="96" spans="1:6" ht="13.15" customHeight="1" x14ac:dyDescent="0.25">
      <c r="A96" s="14" t="s">
        <v>43</v>
      </c>
      <c r="B96" s="4">
        <f>B62</f>
        <v>0</v>
      </c>
      <c r="C96" t="s">
        <v>10</v>
      </c>
      <c r="D96" s="55">
        <v>880830</v>
      </c>
      <c r="E96" t="s">
        <v>11</v>
      </c>
      <c r="F96" s="8">
        <f>(B96/100)*D96</f>
        <v>0</v>
      </c>
    </row>
    <row r="97" spans="1:15" x14ac:dyDescent="0.25">
      <c r="A97" t="s">
        <v>12</v>
      </c>
      <c r="B97">
        <v>19</v>
      </c>
      <c r="C97" t="s">
        <v>13</v>
      </c>
      <c r="F97" s="6">
        <f>(F96/100)*19</f>
        <v>0</v>
      </c>
    </row>
    <row r="98" spans="1:15" x14ac:dyDescent="0.25">
      <c r="A98" s="1" t="s">
        <v>44</v>
      </c>
      <c r="F98" s="5">
        <f>F96+F97</f>
        <v>0</v>
      </c>
    </row>
    <row r="99" spans="1:15" ht="15.75" x14ac:dyDescent="0.25">
      <c r="A99" s="2"/>
    </row>
    <row r="100" spans="1:15" x14ac:dyDescent="0.25">
      <c r="A100" s="1" t="s">
        <v>68</v>
      </c>
      <c r="B100" s="1" t="s">
        <v>70</v>
      </c>
      <c r="C100" s="1"/>
      <c r="D100" s="1"/>
    </row>
    <row r="101" spans="1:15" x14ac:dyDescent="0.25">
      <c r="A101" s="14" t="s">
        <v>69</v>
      </c>
      <c r="B101" s="4">
        <f>B79</f>
        <v>0</v>
      </c>
      <c r="C101" t="s">
        <v>10</v>
      </c>
      <c r="D101" s="55">
        <v>880830</v>
      </c>
      <c r="E101" t="s">
        <v>11</v>
      </c>
      <c r="F101" s="8">
        <f>(B101/100)*D101</f>
        <v>0</v>
      </c>
    </row>
    <row r="102" spans="1:15" ht="15" customHeight="1" x14ac:dyDescent="0.25">
      <c r="A102" t="s">
        <v>12</v>
      </c>
      <c r="B102">
        <v>19</v>
      </c>
      <c r="C102" t="s">
        <v>13</v>
      </c>
      <c r="F102" s="6">
        <f>(F101/100)*19</f>
        <v>0</v>
      </c>
    </row>
    <row r="103" spans="1:15" ht="15.6" customHeight="1" x14ac:dyDescent="0.25">
      <c r="A103" s="1" t="s">
        <v>67</v>
      </c>
      <c r="F103" s="5">
        <f>F101+F102</f>
        <v>0</v>
      </c>
      <c r="G103" s="34"/>
      <c r="H103" s="34"/>
      <c r="I103" s="7"/>
      <c r="J103" s="7"/>
      <c r="K103" s="7"/>
      <c r="L103" s="7"/>
      <c r="M103" s="7"/>
      <c r="N103" s="7"/>
      <c r="O103" s="7"/>
    </row>
    <row r="104" spans="1:15" ht="16.5" customHeight="1" x14ac:dyDescent="0.25">
      <c r="F104" s="22"/>
      <c r="G104" s="33"/>
      <c r="H104" s="33"/>
      <c r="I104" s="7"/>
      <c r="J104" s="7"/>
      <c r="K104" s="7"/>
      <c r="L104" s="7"/>
      <c r="M104" s="7"/>
      <c r="N104" s="7"/>
      <c r="O104" s="7"/>
    </row>
    <row r="105" spans="1:15" ht="15.75" customHeight="1" x14ac:dyDescent="0.25">
      <c r="A105" s="16"/>
      <c r="B105" s="17"/>
      <c r="C105" s="17"/>
      <c r="D105" s="17"/>
      <c r="E105" s="17"/>
      <c r="F105" s="18"/>
      <c r="G105" s="23"/>
    </row>
    <row r="106" spans="1:15" x14ac:dyDescent="0.25">
      <c r="A106" s="1" t="s">
        <v>81</v>
      </c>
      <c r="F106" s="22">
        <f>F101+F96</f>
        <v>0</v>
      </c>
    </row>
    <row r="107" spans="1:15" x14ac:dyDescent="0.25">
      <c r="A107" t="s">
        <v>12</v>
      </c>
      <c r="B107">
        <v>19</v>
      </c>
      <c r="C107" t="s">
        <v>13</v>
      </c>
      <c r="F107" s="6">
        <f>(F106/100)*19</f>
        <v>0</v>
      </c>
    </row>
    <row r="108" spans="1:15" x14ac:dyDescent="0.25">
      <c r="A108" s="1" t="s">
        <v>82</v>
      </c>
      <c r="F108" s="5">
        <f>F106+F107</f>
        <v>0</v>
      </c>
    </row>
    <row r="109" spans="1:15" ht="19.149999999999999" customHeight="1" thickBot="1" x14ac:dyDescent="0.3">
      <c r="A109" s="1"/>
      <c r="F109" s="5"/>
    </row>
    <row r="110" spans="1:15" ht="61.9" customHeight="1" thickBot="1" x14ac:dyDescent="0.3">
      <c r="A110" s="49" t="s">
        <v>53</v>
      </c>
      <c r="B110" s="50"/>
      <c r="C110" s="50"/>
      <c r="D110" s="50"/>
      <c r="E110" s="50"/>
      <c r="F110" s="51"/>
      <c r="G110" s="23"/>
    </row>
    <row r="111" spans="1:15" x14ac:dyDescent="0.25">
      <c r="A111" s="33"/>
      <c r="B111" s="33"/>
      <c r="C111" s="33"/>
      <c r="D111" s="33"/>
      <c r="E111" s="33"/>
      <c r="F111" s="33"/>
      <c r="G111" s="17"/>
    </row>
    <row r="112" spans="1:15" ht="21.6" customHeight="1" x14ac:dyDescent="0.25">
      <c r="A112" s="47" t="s">
        <v>45</v>
      </c>
      <c r="B112" s="47"/>
      <c r="C112" s="47"/>
      <c r="D112" s="47"/>
      <c r="E112" s="23"/>
      <c r="F112" s="23"/>
      <c r="G112" s="17"/>
    </row>
    <row r="113" spans="1:6" ht="25.5" customHeight="1" x14ac:dyDescent="0.25">
      <c r="A113" s="24" t="s">
        <v>46</v>
      </c>
      <c r="B113" s="24"/>
      <c r="C113" s="19"/>
      <c r="D113" s="17"/>
      <c r="E113" s="25"/>
      <c r="F113" s="25"/>
    </row>
    <row r="114" spans="1:6" ht="15.75" customHeight="1" x14ac:dyDescent="0.25">
      <c r="A114" s="26"/>
      <c r="B114" s="19"/>
      <c r="C114" s="19"/>
      <c r="D114" s="17"/>
      <c r="E114" s="25"/>
      <c r="F114" s="25"/>
    </row>
    <row r="115" spans="1:6" ht="22.15" customHeight="1" x14ac:dyDescent="0.25">
      <c r="A115" s="37" t="s">
        <v>79</v>
      </c>
      <c r="B115" s="19"/>
      <c r="C115" s="28" t="s">
        <v>48</v>
      </c>
      <c r="D115" s="48" t="s">
        <v>49</v>
      </c>
      <c r="E115" s="29"/>
    </row>
    <row r="116" spans="1:6" ht="10.9" customHeight="1" x14ac:dyDescent="0.25">
      <c r="A116" s="37"/>
      <c r="B116" s="19"/>
      <c r="C116" s="19" t="s">
        <v>50</v>
      </c>
      <c r="D116" s="48"/>
    </row>
    <row r="117" spans="1:6" x14ac:dyDescent="0.25">
      <c r="B117" s="19"/>
      <c r="C117" s="19"/>
      <c r="D117" s="17"/>
    </row>
    <row r="118" spans="1:6" x14ac:dyDescent="0.25">
      <c r="A118" s="30" t="s">
        <v>51</v>
      </c>
      <c r="B118" s="19"/>
      <c r="C118" s="19"/>
      <c r="D118" s="17"/>
    </row>
    <row r="119" spans="1:6" x14ac:dyDescent="0.25">
      <c r="A119" s="30"/>
      <c r="B119" s="19"/>
      <c r="C119" s="19"/>
      <c r="D119" s="17"/>
    </row>
    <row r="120" spans="1:6" ht="22.9" customHeight="1" x14ac:dyDescent="0.25">
      <c r="A120" s="38" t="s">
        <v>77</v>
      </c>
      <c r="B120" s="52"/>
      <c r="C120" s="52"/>
      <c r="D120" s="17" t="s">
        <v>78</v>
      </c>
    </row>
    <row r="121" spans="1:6" ht="13.9" customHeight="1" x14ac:dyDescent="0.25">
      <c r="A121" s="38"/>
      <c r="B121" s="31"/>
      <c r="C121" s="31"/>
      <c r="D121" s="17"/>
    </row>
    <row r="122" spans="1:6" ht="21" x14ac:dyDescent="0.25">
      <c r="A122" s="36" t="s">
        <v>80</v>
      </c>
      <c r="B122" s="52"/>
      <c r="C122" s="52"/>
      <c r="D122" t="s">
        <v>9</v>
      </c>
    </row>
    <row r="123" spans="1:6" x14ac:dyDescent="0.25">
      <c r="A123" s="27"/>
      <c r="B123" s="31"/>
      <c r="C123" s="31"/>
      <c r="D123" s="17"/>
    </row>
    <row r="124" spans="1:6" x14ac:dyDescent="0.25">
      <c r="A124" s="54"/>
      <c r="B124" s="54"/>
      <c r="C124" s="54"/>
      <c r="D124" s="54"/>
      <c r="E124" s="54"/>
      <c r="F124" s="54"/>
    </row>
    <row r="125" spans="1:6" x14ac:dyDescent="0.25">
      <c r="A125" s="54"/>
      <c r="B125" s="54"/>
      <c r="C125" s="54"/>
      <c r="D125" s="54"/>
      <c r="E125" s="54"/>
      <c r="F125" s="54"/>
    </row>
  </sheetData>
  <mergeCells count="46">
    <mergeCell ref="A125:F125"/>
    <mergeCell ref="A124:F124"/>
    <mergeCell ref="B19:F19"/>
    <mergeCell ref="B36:C36"/>
    <mergeCell ref="A82:F84"/>
    <mergeCell ref="B32:C32"/>
    <mergeCell ref="B34:C34"/>
    <mergeCell ref="B40:C40"/>
    <mergeCell ref="B41:C41"/>
    <mergeCell ref="B42:C42"/>
    <mergeCell ref="B43:C43"/>
    <mergeCell ref="B38:C38"/>
    <mergeCell ref="B44:C44"/>
    <mergeCell ref="B18:F18"/>
    <mergeCell ref="B13:F13"/>
    <mergeCell ref="B14:F14"/>
    <mergeCell ref="B15:F15"/>
    <mergeCell ref="B16:F16"/>
    <mergeCell ref="B17:F17"/>
    <mergeCell ref="D115:D116"/>
    <mergeCell ref="A110:F110"/>
    <mergeCell ref="B120:C120"/>
    <mergeCell ref="B122:C122"/>
    <mergeCell ref="B67:C67"/>
    <mergeCell ref="B69:C69"/>
    <mergeCell ref="B73:C73"/>
    <mergeCell ref="B75:C75"/>
    <mergeCell ref="B76:C76"/>
    <mergeCell ref="B77:C77"/>
    <mergeCell ref="A112:D112"/>
    <mergeCell ref="A115:A116"/>
    <mergeCell ref="A120:A121"/>
    <mergeCell ref="B78:C78"/>
    <mergeCell ref="B79:C79"/>
    <mergeCell ref="A5:G5"/>
    <mergeCell ref="B50:C50"/>
    <mergeCell ref="B52:C52"/>
    <mergeCell ref="B54:C54"/>
    <mergeCell ref="B56:C56"/>
    <mergeCell ref="B58:C58"/>
    <mergeCell ref="B59:C59"/>
    <mergeCell ref="B60:C60"/>
    <mergeCell ref="B61:C61"/>
    <mergeCell ref="B62:C62"/>
    <mergeCell ref="A23:F25"/>
    <mergeCell ref="B71:C71"/>
  </mergeCells>
  <pageMargins left="0.7" right="0.7" top="0.78740157499999996" bottom="0.78740157499999996" header="0.3" footer="0.3"/>
  <pageSetup paperSize="9" scale="55" orientation="portrait" horizontalDpi="0" verticalDpi="0" r:id="rId1"/>
  <rowBreaks count="1" manualBreakCount="1">
    <brk id="80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114</xdr:row>
                    <xdr:rowOff>47625</xdr:rowOff>
                  </from>
                  <to>
                    <xdr:col>1</xdr:col>
                    <xdr:colOff>657225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115</xdr:row>
                    <xdr:rowOff>19050</xdr:rowOff>
                  </from>
                  <to>
                    <xdr:col>1</xdr:col>
                    <xdr:colOff>657225</xdr:colOff>
                    <xdr:row>116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2025-06-06T10:37:11Z</dcterms:modified>
</cp:coreProperties>
</file>