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Beschaffung\Ausschreibung Reinigung Wehlen\#Unterlagen für Ausschreibung\"/>
    </mc:Choice>
  </mc:AlternateContent>
  <xr:revisionPtr revIDLastSave="0" documentId="13_ncr:1_{C2F9CBDB-A46A-44A1-96B9-5C700C1B0CB5}" xr6:coauthVersionLast="47" xr6:coauthVersionMax="47" xr10:uidLastSave="{00000000-0000-0000-0000-000000000000}"/>
  <bookViews>
    <workbookView xWindow="28680" yWindow="-120" windowWidth="29040" windowHeight="15990" xr2:uid="{0F8DFA51-A1D0-4710-9118-08797C51A33F}"/>
  </bookViews>
  <sheets>
    <sheet name="Mietertreppenhaus" sheetId="1" r:id="rId1"/>
  </sheets>
  <definedNames>
    <definedName name="_xlnm.Print_Titles" localSheetId="0">Mietertreppenhaus!$3:$3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8" i="1"/>
  <c r="F6" i="1"/>
  <c r="F8" i="1" l="1"/>
  <c r="H6" i="1"/>
  <c r="H8" i="1" s="1"/>
  <c r="H10" i="1" s="1"/>
  <c r="H14" i="1" l="1"/>
  <c r="H15" i="1" s="1"/>
  <c r="H16" i="1" s="1"/>
  <c r="H11" i="1"/>
  <c r="H12" i="1"/>
</calcChain>
</file>

<file path=xl/sharedStrings.xml><?xml version="1.0" encoding="utf-8"?>
<sst xmlns="http://schemas.openxmlformats.org/spreadsheetml/2006/main" count="38" uniqueCount="38">
  <si>
    <t>Leistungsverzeichnis: Unterhaltsreinigung, Grundreinigung, Glasreinigung</t>
  </si>
  <si>
    <t>Reinigungstage/Kalenderjahr</t>
  </si>
  <si>
    <t>Raum-Nr.:</t>
  </si>
  <si>
    <t xml:space="preserve">Raumbezeichnung  </t>
  </si>
  <si>
    <t>Bodenbelagsart</t>
  </si>
  <si>
    <t>Fläche in m²</t>
  </si>
  <si>
    <t>Reinigungs-
turnus / 
Woche</t>
  </si>
  <si>
    <t>Reinigungs-
fläche/
Monat</t>
  </si>
  <si>
    <t>Leistung in m² pro h</t>
  </si>
  <si>
    <t>h-Bedarf /
Monat</t>
  </si>
  <si>
    <t>Markt 7 - Mietertreppenhaus</t>
  </si>
  <si>
    <t>Treppenhaus</t>
  </si>
  <si>
    <t>Stein</t>
  </si>
  <si>
    <t>Gesamt:</t>
  </si>
  <si>
    <t>netto</t>
  </si>
  <si>
    <t>brutto</t>
  </si>
  <si>
    <t>h-Bedarf/Monat:</t>
  </si>
  <si>
    <t xml:space="preserve">Grundreinigung, 1x Jahr netto: </t>
  </si>
  <si>
    <t>Durchschn. h-Bedarf/Reinigungstag</t>
  </si>
  <si>
    <t>Grundreinigung h pro Reinigung:</t>
  </si>
  <si>
    <t>Leistungswert(LW) in m²/h:</t>
  </si>
  <si>
    <t>Unternehmerstundenlohnsatz netto:</t>
  </si>
  <si>
    <t>Gesamtkosten pro Monat netto:</t>
  </si>
  <si>
    <t>Gesamtkosten pro Monat brutto:</t>
  </si>
  <si>
    <t>Gesamtkosten pro Jahr brutto:</t>
  </si>
  <si>
    <t>Objektkontrollen durch Objektleitung d. Bieters</t>
  </si>
  <si>
    <t>RT = Reinigungstage</t>
  </si>
  <si>
    <t>Kosten pro Objektkontrolle d.Objektleitg. netto:</t>
  </si>
  <si>
    <t>Reinigungszeitfenster:</t>
  </si>
  <si>
    <t xml:space="preserve">Kalk. h pro Durchführg. der Objektkontrolle: </t>
  </si>
  <si>
    <t>Mo.-Fr. ab 09:00 Uhr bis 22:00 Uhr</t>
  </si>
  <si>
    <t>Anzahl der kalk. Objektkontrollen pro Kalenderjahr:</t>
  </si>
  <si>
    <t xml:space="preserve">Kosten pro Kalenderjahr für Objektkontrollen  </t>
  </si>
  <si>
    <t>Durch den Bieter sind die gekennzeichneten Zellen - Leistung pro h, Unternehmerstundenlohnsatz, Angaben zu Objektkontrollen, Glasreinigung, Grundreinigung - auszufüllen. Der Unternehmerstundenlohnsatz netto versteht sich inklusive der Kosten für Objektkontrollen.</t>
  </si>
  <si>
    <t>Diese Kalkulation ist ausgefüllt als Ausdruck dem Angebot beizulegen.</t>
  </si>
  <si>
    <t>Datum:</t>
  </si>
  <si>
    <t>Unterschrift Bieter</t>
  </si>
  <si>
    <t>Basis (240 RT/Jahr)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</si>
</sst>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1]_-;\-* #,##0.00\ [$€-1]_-;_-* &quot;-&quot;??\ [$€-1]_-"/>
    <numFmt numFmtId="165" formatCode="_-* #,##0.00\ [$€-407]_-;\-* #,##0.00\ [$€-407]_-;_-* &quot;-&quot;??\ [$€-407]_-;_-@_-"/>
    <numFmt numFmtId="166" formatCode="_-* #,##0.00\ [$€-1]_-;\-* #,##0.00\ [$€-1]_-;_-* &quot;-&quot;??\ [$€-1]_-;_-@_-"/>
    <numFmt numFmtId="167" formatCode="#,##0.00_ ;\-#,##0.00\ "/>
  </numFmts>
  <fonts count="11">
    <font>
      <sz val="11"/>
      <color theme="1"/>
      <name val="Calibri"/>
      <family val="2"/>
    </font>
    <font>
      <sz val="10"/>
      <name val="Arial"/>
    </font>
    <font>
      <b/>
      <u/>
      <sz val="8"/>
      <name val="Frutiger LT 45 Light"/>
      <family val="2"/>
    </font>
    <font>
      <sz val="8"/>
      <name val="Frutiger LT 45 Light"/>
      <family val="2"/>
    </font>
    <font>
      <b/>
      <sz val="8"/>
      <name val="Frutiger LT 45 Light"/>
      <family val="2"/>
    </font>
    <font>
      <b/>
      <sz val="8"/>
      <color theme="1"/>
      <name val="Frutiger LT 45 Light"/>
      <family val="2"/>
    </font>
    <font>
      <sz val="8"/>
      <color indexed="8"/>
      <name val="Frutiger LT 45 Light"/>
      <family val="2"/>
    </font>
    <font>
      <sz val="8"/>
      <color theme="1"/>
      <name val="Frutiger LT 45 Light"/>
      <family val="2"/>
    </font>
    <font>
      <b/>
      <sz val="7"/>
      <name val="Frutiger LT 45 Light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9" fillId="0" borderId="0" applyFont="0" applyFill="0" applyBorder="0" applyAlignment="0" applyProtection="0"/>
  </cellStyleXfs>
  <cellXfs count="85">
    <xf numFmtId="0" fontId="0" fillId="0" borderId="0" xfId="0"/>
    <xf numFmtId="0" fontId="3" fillId="3" borderId="2" xfId="1" applyFont="1" applyFill="1" applyBorder="1" applyAlignment="1" applyProtection="1">
      <alignment horizontal="center" vertical="center"/>
      <protection locked="0"/>
    </xf>
    <xf numFmtId="165" fontId="7" fillId="5" borderId="2" xfId="2" applyNumberFormat="1" applyFont="1" applyFill="1" applyBorder="1" applyAlignment="1" applyProtection="1">
      <alignment horizontal="right" vertical="center"/>
      <protection locked="0"/>
    </xf>
    <xf numFmtId="0" fontId="7" fillId="5" borderId="2" xfId="1" applyFont="1" applyFill="1" applyBorder="1" applyAlignment="1" applyProtection="1">
      <alignment vertical="center"/>
      <protection locked="0"/>
    </xf>
    <xf numFmtId="164" fontId="4" fillId="5" borderId="2" xfId="2" applyFont="1" applyFill="1" applyBorder="1" applyAlignment="1" applyProtection="1">
      <alignment horizontal="right" vertical="center"/>
      <protection locked="0"/>
    </xf>
    <xf numFmtId="165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2" xfId="1" applyNumberFormat="1" applyFont="1" applyFill="1" applyBorder="1" applyAlignment="1" applyProtection="1">
      <alignment horizontal="right" vertical="center"/>
      <protection locked="0"/>
    </xf>
    <xf numFmtId="165" fontId="3" fillId="3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vertical="center"/>
    </xf>
    <xf numFmtId="0" fontId="5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4" fontId="3" fillId="0" borderId="2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2" fontId="3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4" fontId="6" fillId="0" borderId="2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2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2" fontId="4" fillId="0" borderId="0" xfId="1" applyNumberFormat="1" applyFont="1" applyAlignment="1">
      <alignment horizontal="right" vertical="center"/>
    </xf>
    <xf numFmtId="0" fontId="8" fillId="4" borderId="2" xfId="1" applyFont="1" applyFill="1" applyBorder="1" applyAlignment="1">
      <alignment vertical="center"/>
    </xf>
    <xf numFmtId="2" fontId="4" fillId="0" borderId="2" xfId="1" applyNumberFormat="1" applyFont="1" applyBorder="1" applyAlignment="1">
      <alignment horizontal="right" vertical="center"/>
    </xf>
    <xf numFmtId="165" fontId="5" fillId="0" borderId="2" xfId="2" applyNumberFormat="1" applyFont="1" applyFill="1" applyBorder="1" applyAlignment="1" applyProtection="1">
      <alignment horizontal="right" vertical="center"/>
    </xf>
    <xf numFmtId="0" fontId="8" fillId="4" borderId="2" xfId="1" applyFont="1" applyFill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66" fontId="4" fillId="0" borderId="2" xfId="1" applyNumberFormat="1" applyFont="1" applyBorder="1" applyAlignment="1">
      <alignment horizontal="right" vertical="center"/>
    </xf>
    <xf numFmtId="49" fontId="4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64" fontId="3" fillId="0" borderId="0" xfId="2" applyFont="1" applyFill="1" applyBorder="1" applyAlignment="1" applyProtection="1">
      <alignment horizontal="right" vertical="center"/>
    </xf>
    <xf numFmtId="167" fontId="3" fillId="0" borderId="0" xfId="2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3" fillId="0" borderId="8" xfId="1" applyFont="1" applyBorder="1" applyAlignment="1">
      <alignment horizontal="left" vertical="center"/>
    </xf>
    <xf numFmtId="0" fontId="4" fillId="3" borderId="8" xfId="1" applyFont="1" applyFill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right" vertical="center"/>
    </xf>
    <xf numFmtId="2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164" fontId="4" fillId="0" borderId="0" xfId="2" applyFont="1" applyFill="1" applyBorder="1" applyAlignment="1" applyProtection="1">
      <alignment horizontal="left" vertical="center" wrapText="1"/>
    </xf>
    <xf numFmtId="0" fontId="4" fillId="5" borderId="5" xfId="1" applyFont="1" applyFill="1" applyBorder="1" applyAlignment="1">
      <alignment horizontal="left" vertical="center" wrapText="1"/>
    </xf>
    <xf numFmtId="0" fontId="4" fillId="5" borderId="6" xfId="1" applyFont="1" applyFill="1" applyBorder="1" applyAlignment="1">
      <alignment horizontal="left" vertical="center" wrapText="1"/>
    </xf>
    <xf numFmtId="0" fontId="4" fillId="5" borderId="7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2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0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</cellXfs>
  <cellStyles count="3">
    <cellStyle name="Euro" xfId="2" xr:uid="{591806AA-8514-42A7-9B8A-AD1BD610B259}"/>
    <cellStyle name="Standard" xfId="0" builtinId="0"/>
    <cellStyle name="Standard 2" xfId="1" xr:uid="{99909E29-C243-4A68-8540-14F58FEE4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009E-9F01-4BB8-8DBE-648CE7DA1254}">
  <sheetPr codeName="Tabelle5"/>
  <dimension ref="A1:H36"/>
  <sheetViews>
    <sheetView tabSelected="1" topLeftCell="A6" zoomScaleNormal="100" workbookViewId="0">
      <selection activeCell="G6" sqref="G6"/>
    </sheetView>
  </sheetViews>
  <sheetFormatPr baseColWidth="10" defaultRowHeight="11.25"/>
  <cols>
    <col min="1" max="1" width="9.42578125" style="12" customWidth="1"/>
    <col min="2" max="2" width="37.85546875" style="10" bestFit="1" customWidth="1"/>
    <col min="3" max="3" width="12.85546875" style="10" bestFit="1" customWidth="1"/>
    <col min="4" max="4" width="13.140625" style="10" bestFit="1" customWidth="1"/>
    <col min="5" max="5" width="15.5703125" style="10" bestFit="1" customWidth="1"/>
    <col min="6" max="6" width="10" style="11" bestFit="1" customWidth="1"/>
    <col min="7" max="7" width="27.42578125" style="10" bestFit="1" customWidth="1"/>
    <col min="8" max="8" width="11.140625" style="10" customWidth="1"/>
    <col min="9" max="16384" width="11.42578125" style="10"/>
  </cols>
  <sheetData>
    <row r="1" spans="1:8">
      <c r="A1" s="9" t="s">
        <v>0</v>
      </c>
    </row>
    <row r="2" spans="1:8">
      <c r="D2" s="12"/>
      <c r="F2" s="66" t="s">
        <v>1</v>
      </c>
      <c r="G2" s="66"/>
      <c r="H2" s="13">
        <v>240</v>
      </c>
    </row>
    <row r="3" spans="1:8" s="18" customFormat="1" ht="33.75">
      <c r="A3" s="14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7" t="s">
        <v>7</v>
      </c>
      <c r="G3" s="14" t="s">
        <v>8</v>
      </c>
      <c r="H3" s="16" t="s">
        <v>9</v>
      </c>
    </row>
    <row r="4" spans="1:8" s="18" customFormat="1">
      <c r="A4" s="19" t="s">
        <v>10</v>
      </c>
      <c r="B4" s="20"/>
      <c r="C4" s="15"/>
      <c r="D4" s="15"/>
      <c r="E4" s="16"/>
      <c r="F4" s="17"/>
      <c r="G4" s="14"/>
      <c r="H4" s="16"/>
    </row>
    <row r="5" spans="1:8">
      <c r="A5" s="67"/>
      <c r="B5" s="67"/>
      <c r="C5" s="21"/>
      <c r="D5" s="22"/>
      <c r="E5" s="23"/>
      <c r="F5" s="22"/>
      <c r="G5" s="24"/>
      <c r="H5" s="25"/>
    </row>
    <row r="6" spans="1:8">
      <c r="A6" s="24"/>
      <c r="B6" s="26" t="s">
        <v>11</v>
      </c>
      <c r="C6" s="27" t="s">
        <v>12</v>
      </c>
      <c r="D6" s="28">
        <v>30.3</v>
      </c>
      <c r="E6" s="23">
        <v>1</v>
      </c>
      <c r="F6" s="22">
        <f>(((D6*(E6*2)*(($H$2/10)/12))))</f>
        <v>121.2</v>
      </c>
      <c r="G6" s="1"/>
      <c r="H6" s="25" t="e">
        <f>F6/G6</f>
        <v>#DIV/0!</v>
      </c>
    </row>
    <row r="7" spans="1:8">
      <c r="A7" s="24"/>
      <c r="B7" s="26"/>
      <c r="C7" s="26"/>
      <c r="D7" s="28"/>
      <c r="E7" s="23"/>
      <c r="F7" s="22"/>
      <c r="G7" s="24"/>
      <c r="H7" s="25"/>
    </row>
    <row r="8" spans="1:8">
      <c r="A8" s="24"/>
      <c r="B8" s="29" t="s">
        <v>13</v>
      </c>
      <c r="C8" s="29"/>
      <c r="D8" s="30">
        <f>SUM(D5:D7)</f>
        <v>30.3</v>
      </c>
      <c r="E8" s="31"/>
      <c r="F8" s="30">
        <f>SUM(F5:F7)</f>
        <v>121.2</v>
      </c>
      <c r="G8" s="32"/>
      <c r="H8" s="30" t="e">
        <f>SUM(H5:H7)</f>
        <v>#DIV/0!</v>
      </c>
    </row>
    <row r="9" spans="1:8">
      <c r="G9" s="18"/>
      <c r="H9" s="33"/>
    </row>
    <row r="10" spans="1:8">
      <c r="A10" s="34"/>
      <c r="B10" s="35"/>
      <c r="C10" s="36"/>
      <c r="D10" s="37" t="s">
        <v>14</v>
      </c>
      <c r="E10" s="37" t="s">
        <v>15</v>
      </c>
      <c r="F10" s="38"/>
      <c r="G10" s="39" t="s">
        <v>16</v>
      </c>
      <c r="H10" s="40" t="e">
        <f>H8</f>
        <v>#DIV/0!</v>
      </c>
    </row>
    <row r="11" spans="1:8">
      <c r="A11" s="34"/>
      <c r="B11" s="36" t="s">
        <v>17</v>
      </c>
      <c r="C11" s="36"/>
      <c r="D11" s="2"/>
      <c r="E11" s="41">
        <f>D11*1.19</f>
        <v>0</v>
      </c>
      <c r="G11" s="42" t="s">
        <v>18</v>
      </c>
      <c r="H11" s="40" t="e">
        <f>(H10*12)/H2</f>
        <v>#DIV/0!</v>
      </c>
    </row>
    <row r="12" spans="1:8">
      <c r="B12" s="43" t="s">
        <v>19</v>
      </c>
      <c r="C12" s="36"/>
      <c r="D12" s="3"/>
      <c r="E12" s="44"/>
      <c r="G12" s="39" t="s">
        <v>20</v>
      </c>
      <c r="H12" s="45" t="e">
        <f>F8/H8</f>
        <v>#DIV/0!</v>
      </c>
    </row>
    <row r="13" spans="1:8">
      <c r="D13" s="46"/>
      <c r="E13" s="46"/>
      <c r="G13" s="39" t="s">
        <v>21</v>
      </c>
      <c r="H13" s="4"/>
    </row>
    <row r="14" spans="1:8">
      <c r="A14" s="34"/>
      <c r="G14" s="39" t="s">
        <v>22</v>
      </c>
      <c r="H14" s="47" t="e">
        <f>H13*H10</f>
        <v>#DIV/0!</v>
      </c>
    </row>
    <row r="15" spans="1:8">
      <c r="G15" s="39" t="s">
        <v>23</v>
      </c>
      <c r="H15" s="47" t="e">
        <f>H14*1.19</f>
        <v>#DIV/0!</v>
      </c>
    </row>
    <row r="16" spans="1:8">
      <c r="D16" s="48"/>
      <c r="E16" s="48"/>
      <c r="G16" s="39" t="s">
        <v>24</v>
      </c>
      <c r="H16" s="47" t="e">
        <f>H15*12</f>
        <v>#DIV/0!</v>
      </c>
    </row>
    <row r="17" spans="1:8" ht="12" thickBot="1">
      <c r="B17" s="49" t="s">
        <v>25</v>
      </c>
      <c r="C17" s="49"/>
      <c r="D17" s="43" t="s">
        <v>37</v>
      </c>
      <c r="E17" s="31" t="s">
        <v>26</v>
      </c>
      <c r="G17" s="18"/>
    </row>
    <row r="18" spans="1:8">
      <c r="B18" s="31" t="s">
        <v>27</v>
      </c>
      <c r="C18" s="31"/>
      <c r="D18" s="5"/>
      <c r="E18" s="50"/>
      <c r="G18" s="51" t="s">
        <v>28</v>
      </c>
    </row>
    <row r="19" spans="1:8" ht="12" thickBot="1">
      <c r="B19" s="31" t="s">
        <v>29</v>
      </c>
      <c r="C19" s="31"/>
      <c r="D19" s="6"/>
      <c r="E19" s="50"/>
      <c r="G19" s="52" t="s">
        <v>30</v>
      </c>
      <c r="H19" s="53"/>
    </row>
    <row r="20" spans="1:8">
      <c r="B20" s="31" t="s">
        <v>31</v>
      </c>
      <c r="C20" s="31"/>
      <c r="D20" s="7"/>
      <c r="E20" s="50"/>
      <c r="H20" s="54"/>
    </row>
    <row r="21" spans="1:8">
      <c r="B21" s="31" t="s">
        <v>32</v>
      </c>
      <c r="C21" s="31"/>
      <c r="D21" s="8"/>
      <c r="E21" s="50"/>
      <c r="H21" s="54"/>
    </row>
    <row r="22" spans="1:8">
      <c r="H22" s="54"/>
    </row>
    <row r="23" spans="1:8" ht="11.25" customHeight="1">
      <c r="A23" s="68"/>
      <c r="B23" s="68"/>
      <c r="C23" s="68"/>
      <c r="D23" s="68"/>
      <c r="E23" s="68"/>
      <c r="F23" s="68"/>
      <c r="G23" s="68"/>
      <c r="H23" s="68"/>
    </row>
    <row r="24" spans="1:8">
      <c r="A24" s="68"/>
      <c r="B24" s="68"/>
      <c r="C24" s="68"/>
      <c r="D24" s="68"/>
      <c r="E24" s="68"/>
      <c r="F24" s="68"/>
      <c r="G24" s="68"/>
      <c r="H24" s="68"/>
    </row>
    <row r="25" spans="1:8" ht="5.25" customHeight="1">
      <c r="A25" s="55"/>
      <c r="D25" s="56"/>
      <c r="F25" s="10"/>
      <c r="H25" s="12"/>
    </row>
    <row r="26" spans="1:8">
      <c r="A26" s="55"/>
      <c r="D26" s="56"/>
      <c r="F26" s="10"/>
    </row>
    <row r="27" spans="1:8" s="57" customFormat="1" ht="25.5" customHeight="1">
      <c r="A27" s="69" t="s">
        <v>33</v>
      </c>
      <c r="B27" s="70"/>
      <c r="C27" s="70"/>
      <c r="D27" s="70"/>
      <c r="E27" s="70"/>
      <c r="F27" s="70"/>
      <c r="G27" s="70"/>
      <c r="H27" s="71"/>
    </row>
    <row r="28" spans="1:8" s="57" customFormat="1">
      <c r="A28" s="72"/>
      <c r="B28" s="73"/>
      <c r="C28" s="73"/>
      <c r="D28" s="73"/>
      <c r="E28" s="73"/>
      <c r="F28" s="73"/>
      <c r="G28" s="73"/>
      <c r="H28" s="74"/>
    </row>
    <row r="29" spans="1:8" s="57" customFormat="1">
      <c r="A29" s="58" t="s">
        <v>34</v>
      </c>
      <c r="B29" s="75"/>
      <c r="C29" s="76"/>
      <c r="D29" s="76"/>
      <c r="E29" s="77"/>
      <c r="F29" s="78"/>
      <c r="G29" s="79"/>
      <c r="H29" s="80"/>
    </row>
    <row r="30" spans="1:8">
      <c r="A30" s="59" t="s">
        <v>35</v>
      </c>
      <c r="B30" s="81"/>
      <c r="C30" s="82"/>
      <c r="D30" s="82"/>
      <c r="E30" s="82"/>
      <c r="F30" s="78"/>
      <c r="G30" s="79"/>
      <c r="H30" s="83"/>
    </row>
    <row r="31" spans="1:8">
      <c r="A31" s="60"/>
      <c r="B31" s="81"/>
      <c r="C31" s="82"/>
      <c r="D31" s="82"/>
      <c r="E31" s="82"/>
      <c r="F31" s="78"/>
      <c r="G31" s="79"/>
      <c r="H31" s="83"/>
    </row>
    <row r="32" spans="1:8">
      <c r="A32" s="60"/>
      <c r="B32" s="81"/>
      <c r="C32" s="82"/>
      <c r="D32" s="82"/>
      <c r="E32" s="82"/>
      <c r="F32" s="78"/>
      <c r="G32" s="79"/>
      <c r="H32" s="83"/>
    </row>
    <row r="33" spans="1:8">
      <c r="A33" s="60"/>
      <c r="B33" s="81"/>
      <c r="C33" s="82"/>
      <c r="D33" s="82"/>
      <c r="E33" s="82"/>
      <c r="F33" s="78"/>
      <c r="G33" s="79"/>
      <c r="H33" s="83"/>
    </row>
    <row r="34" spans="1:8" ht="17.25" customHeight="1">
      <c r="A34" s="60"/>
      <c r="B34" s="81"/>
      <c r="C34" s="82"/>
      <c r="D34" s="82"/>
      <c r="E34" s="77"/>
      <c r="F34" s="78"/>
      <c r="G34" s="82"/>
      <c r="H34" s="83"/>
    </row>
    <row r="35" spans="1:8">
      <c r="A35" s="61" t="s">
        <v>36</v>
      </c>
      <c r="B35" s="62"/>
      <c r="C35" s="63"/>
      <c r="D35" s="63"/>
      <c r="E35" s="63"/>
      <c r="F35" s="64"/>
      <c r="G35" s="63"/>
      <c r="H35" s="84"/>
    </row>
    <row r="36" spans="1:8">
      <c r="A36" s="10"/>
      <c r="D36" s="12"/>
      <c r="E36" s="65"/>
      <c r="F36" s="10"/>
      <c r="G36" s="11"/>
      <c r="H36" s="11"/>
    </row>
  </sheetData>
  <sheetProtection algorithmName="SHA-512" hashValue="9xOT9kT9XYbXZjM6OVAEkim9s6zd/U/u5NzOyFxyTWwBixzmHjhiuwiyWyS507BVQy1mz/wwbFww22/S5s5aRg==" saltValue="4RY9b7cSE5g9VIB7LdvWgA==" spinCount="100000" sheet="1" objects="1" scenarios="1" selectLockedCells="1"/>
  <protectedRanges>
    <protectedRange password="C61A" sqref="H19:H22" name="Bereich3"/>
    <protectedRange password="C61A" sqref="G5:G7" name="Bereich1"/>
    <protectedRange password="C61A" sqref="H13" name="Bereich2_1"/>
    <protectedRange password="C61A" sqref="D11:E12" name="Bereich3_2"/>
    <protectedRange password="C61A" sqref="D17:D21" name="Bereich3_3"/>
  </protectedRanges>
  <mergeCells count="5">
    <mergeCell ref="F2:G2"/>
    <mergeCell ref="A5:B5"/>
    <mergeCell ref="A23:H24"/>
    <mergeCell ref="A27:H27"/>
    <mergeCell ref="A28:H28"/>
  </mergeCells>
  <pageMargins left="0.23622047244094491" right="0.15748031496062992" top="0.51181102362204722" bottom="0.47244094488188981" header="0.15748031496062992" footer="0.15748031496062992"/>
  <pageSetup paperSize="9" scale="73" orientation="landscape" r:id="rId1"/>
  <headerFooter alignWithMargins="0">
    <oddHeader>&amp;LAnlage Objektkalkulationsblatt&amp;CReinigung Mietertreppenhaus, 
Markt 7, 01829 Stadt Wehlen</oddHead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Mietertreppenhaus</vt:lpstr>
      <vt:lpstr>Mietertreppenhaus!Drucktitel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2025-06-06T08:49:35Z</cp:lastPrinted>
  <dcterms:created xsi:type="dcterms:W3CDTF">2025-06-03T14:18:13Z</dcterms:created>
  <dcterms:modified xsi:type="dcterms:W3CDTF">2025-06-06T08:49:55Z</dcterms:modified>
</cp:coreProperties>
</file>