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I:\Beschaffung\Ausschreibung Reinigung Wehlen\#Unterlagen für Ausschreibung\"/>
    </mc:Choice>
  </mc:AlternateContent>
  <xr:revisionPtr revIDLastSave="0" documentId="13_ncr:1_{D4753B6F-B2E6-43B8-B004-DADEBAC29E58}" xr6:coauthVersionLast="47" xr6:coauthVersionMax="47" xr10:uidLastSave="{00000000-0000-0000-0000-000000000000}"/>
  <bookViews>
    <workbookView xWindow="28680" yWindow="-120" windowWidth="29040" windowHeight="15990" xr2:uid="{3FF95B6B-C34F-4CDB-8D50-F2FED01D0A94}"/>
  </bookViews>
  <sheets>
    <sheet name="FFW" sheetId="1" r:id="rId1"/>
  </sheets>
  <definedNames>
    <definedName name="_xlnm.Print_Titles" localSheetId="0">FFW!$3:$3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D24" i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9" i="1"/>
  <c r="H9" i="1" s="1"/>
  <c r="F8" i="1"/>
  <c r="H8" i="1" s="1"/>
  <c r="F7" i="1"/>
  <c r="H7" i="1" s="1"/>
  <c r="F6" i="1"/>
  <c r="F24" i="1" l="1"/>
  <c r="H6" i="1"/>
  <c r="H24" i="1" s="1"/>
  <c r="H26" i="1" s="1"/>
  <c r="H30" i="1" l="1"/>
  <c r="H31" i="1" s="1"/>
  <c r="H32" i="1" s="1"/>
  <c r="H27" i="1"/>
  <c r="H28" i="1"/>
</calcChain>
</file>

<file path=xl/sharedStrings.xml><?xml version="1.0" encoding="utf-8"?>
<sst xmlns="http://schemas.openxmlformats.org/spreadsheetml/2006/main" count="88" uniqueCount="61">
  <si>
    <t>Leistungsverzeichnis: Unterhaltsreinigung, Grundreinigung, Glasreinigung</t>
  </si>
  <si>
    <t>Reinigungstage/Kalenderjahr</t>
  </si>
  <si>
    <t>Raum-Nr.:</t>
  </si>
  <si>
    <t xml:space="preserve">Raumbezeichnung  </t>
  </si>
  <si>
    <t>Bodenbelagsart</t>
  </si>
  <si>
    <t>Fläche in m²</t>
  </si>
  <si>
    <t>Reinigungs-
turnus</t>
  </si>
  <si>
    <t>Reinigungs-
fläche/
im Quartal</t>
  </si>
  <si>
    <t>Leistung in m² pro h</t>
  </si>
  <si>
    <t>h-Bedarf /
Quartal</t>
  </si>
  <si>
    <t>Feuerwehr Stadt Wehlen (Lohmener Straße 3 a)</t>
  </si>
  <si>
    <t>Erdgeschoss</t>
  </si>
  <si>
    <t>Windfang</t>
  </si>
  <si>
    <t>Steinzeug</t>
  </si>
  <si>
    <t>4j</t>
  </si>
  <si>
    <t>Durchgang</t>
  </si>
  <si>
    <t>Umkleide Herren</t>
  </si>
  <si>
    <t>Fliesen</t>
  </si>
  <si>
    <t>Treppe in OG</t>
  </si>
  <si>
    <t>PVC/Linoleum</t>
  </si>
  <si>
    <t>1. Obergeschoss</t>
  </si>
  <si>
    <t>Flur</t>
  </si>
  <si>
    <t>WC-D Vorraum</t>
  </si>
  <si>
    <t xml:space="preserve">WC-D </t>
  </si>
  <si>
    <t>WC-D Dusche</t>
  </si>
  <si>
    <t>WC-H Vorraum</t>
  </si>
  <si>
    <t>WC-H</t>
  </si>
  <si>
    <t>WC-H Dusche</t>
  </si>
  <si>
    <t>Flur OG Schulung</t>
  </si>
  <si>
    <t>Küche</t>
  </si>
  <si>
    <t>PVC/Fliesen</t>
  </si>
  <si>
    <t>Jugend</t>
  </si>
  <si>
    <t>Schulungsraum</t>
  </si>
  <si>
    <t>PSA Jugend</t>
  </si>
  <si>
    <t>Gesamt:</t>
  </si>
  <si>
    <t>netto</t>
  </si>
  <si>
    <t>brutto</t>
  </si>
  <si>
    <t>h-Bedarf/Quartal:</t>
  </si>
  <si>
    <t xml:space="preserve">Glasreinigung, 1x Jahr: </t>
  </si>
  <si>
    <t>Durchschn. h-Bedarf/Reinigungstag</t>
  </si>
  <si>
    <t>Leistungswert pro Stunde</t>
  </si>
  <si>
    <t>Leistungswert(LW) in m²/h:</t>
  </si>
  <si>
    <t>Glasreinigung h pro Reinigung:</t>
  </si>
  <si>
    <t>Unternehmerstundenlohnsatz netto:</t>
  </si>
  <si>
    <t>Gesamtkosten pro Quartal netto:</t>
  </si>
  <si>
    <t>Gesamtkosten pro Quartal brutto:</t>
  </si>
  <si>
    <t>Gesamtkosten pro Jahr brutto:</t>
  </si>
  <si>
    <t>Objektkontrollen durch Objektleitung d. Bieters</t>
  </si>
  <si>
    <t>Basis (4 RT/Jahr)</t>
  </si>
  <si>
    <t>RT = Reinigungstage</t>
  </si>
  <si>
    <t>Kosten pro Objektkontrolle d.Objektleitg. netto:</t>
  </si>
  <si>
    <t>Reinigungszeitfenster:</t>
  </si>
  <si>
    <t xml:space="preserve">Kalk. h pro Durchführg. der Objektkontrolle: </t>
  </si>
  <si>
    <t>Absprache mit Verantwortlichem 
Feuerwehr</t>
  </si>
  <si>
    <t>Anzahl der kalk. Objektkontrollen pro Kalenderjahr:</t>
  </si>
  <si>
    <t xml:space="preserve">Kosten pro Kalenderjahr für Objektkontrollen  </t>
  </si>
  <si>
    <t>Durch den Bieter sind die gekennzeichneten Zellen - Leistung pro h, Unternehmerstundenlohnsatz, Angaben zu Objektkontrollen, Glasreinigung, Grundreinigung - auszufüllen. Der Unternehmerstundenlohnsatz netto versteht sich inklusive der Kosten für Objektkontrollen.</t>
  </si>
  <si>
    <t>Diese Kalkulation ist ausgefüllt als Ausdruck dem Angebot beizulegen.</t>
  </si>
  <si>
    <t>Datum:</t>
  </si>
  <si>
    <t>Unterschrift Bieter</t>
  </si>
  <si>
    <t>Fensterfläche doppelseitig:
Gesamt:50 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</si>
</sst>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€-1]_-;\-* #,##0.00\ [$€-1]_-;_-* &quot;-&quot;??\ [$€-1]_-"/>
    <numFmt numFmtId="165" formatCode="_-* #,##0.00\ [$€-407]_-;\-* #,##0.00\ [$€-407]_-;_-* &quot;-&quot;??\ [$€-407]_-;_-@_-"/>
    <numFmt numFmtId="166" formatCode="_-* #,##0.00\ [$€-1]_-;\-* #,##0.00\ [$€-1]_-;_-* &quot;-&quot;??\ [$€-1]_-;_-@_-"/>
    <numFmt numFmtId="167" formatCode="#,##0.00_ ;\-#,##0.00\ "/>
  </numFmts>
  <fonts count="12">
    <font>
      <sz val="11"/>
      <color theme="1"/>
      <name val="Calibri"/>
      <family val="2"/>
    </font>
    <font>
      <sz val="10"/>
      <name val="Arial"/>
    </font>
    <font>
      <b/>
      <u/>
      <sz val="8"/>
      <name val="Frutiger LT 45 Light"/>
      <family val="2"/>
    </font>
    <font>
      <sz val="8"/>
      <name val="Frutiger LT 45 Light"/>
      <family val="2"/>
    </font>
    <font>
      <b/>
      <sz val="8"/>
      <name val="Frutiger LT 45 Light"/>
      <family val="2"/>
    </font>
    <font>
      <sz val="8"/>
      <color indexed="8"/>
      <name val="Frutiger LT 45 Light"/>
      <family val="2"/>
    </font>
    <font>
      <b/>
      <sz val="8"/>
      <color rgb="FFFF0000"/>
      <name val="Frutiger LT 45 Light"/>
      <family val="2"/>
    </font>
    <font>
      <b/>
      <sz val="7"/>
      <name val="Frutiger LT 45 Light"/>
      <family val="2"/>
    </font>
    <font>
      <sz val="10"/>
      <name val="Arial"/>
      <family val="2"/>
    </font>
    <font>
      <b/>
      <sz val="8"/>
      <color theme="1"/>
      <name val="Frutiger LT 45 Light"/>
      <family val="2"/>
    </font>
    <font>
      <sz val="8"/>
      <name val="Arial"/>
      <family val="2"/>
    </font>
    <font>
      <sz val="8"/>
      <color theme="1"/>
      <name val="Frutiger LT 45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4" fontId="4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vertical="center"/>
    </xf>
    <xf numFmtId="0" fontId="4" fillId="2" borderId="2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4" fontId="3" fillId="0" borderId="2" xfId="1" applyNumberFormat="1" applyFont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2" fontId="3" fillId="0" borderId="2" xfId="1" applyNumberFormat="1" applyFont="1" applyBorder="1" applyAlignment="1">
      <alignment vertical="center"/>
    </xf>
    <xf numFmtId="49" fontId="3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4" fontId="5" fillId="0" borderId="2" xfId="1" applyNumberFormat="1" applyFont="1" applyBorder="1" applyAlignment="1">
      <alignment horizontal="right" vertical="center" wrapText="1"/>
    </xf>
    <xf numFmtId="0" fontId="3" fillId="3" borderId="2" xfId="1" applyFont="1" applyFill="1" applyBorder="1" applyAlignment="1" applyProtection="1">
      <alignment horizontal="center" vertical="center"/>
      <protection locked="0"/>
    </xf>
    <xf numFmtId="0" fontId="3" fillId="0" borderId="2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/>
    </xf>
    <xf numFmtId="0" fontId="3" fillId="0" borderId="2" xfId="1" applyFont="1" applyBorder="1" applyAlignment="1">
      <alignment vertical="center"/>
    </xf>
    <xf numFmtId="2" fontId="3" fillId="0" borderId="0" xfId="1" applyNumberFormat="1" applyFont="1" applyAlignment="1">
      <alignment vertical="center"/>
    </xf>
    <xf numFmtId="0" fontId="4" fillId="0" borderId="2" xfId="1" applyFont="1" applyBorder="1" applyAlignment="1">
      <alignment vertical="center"/>
    </xf>
    <xf numFmtId="2" fontId="4" fillId="0" borderId="0" xfId="1" applyNumberFormat="1" applyFont="1" applyAlignment="1">
      <alignment horizontal="right" vertical="center"/>
    </xf>
    <xf numFmtId="0" fontId="7" fillId="4" borderId="2" xfId="1" applyFont="1" applyFill="1" applyBorder="1" applyAlignment="1">
      <alignment vertical="center"/>
    </xf>
    <xf numFmtId="2" fontId="4" fillId="0" borderId="2" xfId="1" applyNumberFormat="1" applyFont="1" applyBorder="1" applyAlignment="1">
      <alignment horizontal="right" vertical="center"/>
    </xf>
    <xf numFmtId="165" fontId="3" fillId="5" borderId="2" xfId="2" applyNumberFormat="1" applyFont="1" applyFill="1" applyBorder="1" applyAlignment="1" applyProtection="1">
      <alignment horizontal="right" vertical="center"/>
      <protection locked="0"/>
    </xf>
    <xf numFmtId="0" fontId="7" fillId="4" borderId="2" xfId="1" applyFont="1" applyFill="1" applyBorder="1" applyAlignment="1">
      <alignment horizontal="left" vertical="center"/>
    </xf>
    <xf numFmtId="2" fontId="3" fillId="5" borderId="2" xfId="2" applyNumberFormat="1" applyFont="1" applyFill="1" applyBorder="1" applyAlignment="1" applyProtection="1">
      <alignment horizontal="right" vertical="center"/>
      <protection locked="0"/>
    </xf>
    <xf numFmtId="1" fontId="4" fillId="0" borderId="2" xfId="1" applyNumberFormat="1" applyFont="1" applyBorder="1" applyAlignment="1">
      <alignment horizontal="right" vertical="center"/>
    </xf>
    <xf numFmtId="164" fontId="4" fillId="5" borderId="2" xfId="2" applyFont="1" applyFill="1" applyBorder="1" applyAlignment="1" applyProtection="1">
      <alignment horizontal="right" vertical="center"/>
      <protection locked="0"/>
    </xf>
    <xf numFmtId="166" fontId="4" fillId="0" borderId="2" xfId="1" applyNumberFormat="1" applyFont="1" applyBorder="1" applyAlignment="1">
      <alignment horizontal="right" vertical="center"/>
    </xf>
    <xf numFmtId="49" fontId="4" fillId="0" borderId="0" xfId="1" applyNumberFormat="1" applyFont="1" applyAlignment="1">
      <alignment horizontal="center" vertical="center"/>
    </xf>
    <xf numFmtId="0" fontId="2" fillId="0" borderId="2" xfId="1" applyFont="1" applyBorder="1" applyAlignment="1">
      <alignment vertical="center"/>
    </xf>
    <xf numFmtId="165" fontId="3" fillId="3" borderId="2" xfId="2" applyNumberFormat="1" applyFont="1" applyFill="1" applyBorder="1" applyAlignment="1" applyProtection="1">
      <alignment horizontal="right" vertical="center"/>
      <protection locked="0"/>
    </xf>
    <xf numFmtId="0" fontId="4" fillId="2" borderId="3" xfId="1" applyFont="1" applyFill="1" applyBorder="1" applyAlignment="1">
      <alignment horizontal="center" vertical="center"/>
    </xf>
    <xf numFmtId="4" fontId="3" fillId="3" borderId="2" xfId="2" applyNumberFormat="1" applyFont="1" applyFill="1" applyBorder="1" applyAlignment="1" applyProtection="1">
      <alignment horizontal="right" vertical="center"/>
      <protection locked="0"/>
    </xf>
    <xf numFmtId="0" fontId="9" fillId="2" borderId="4" xfId="1" applyFont="1" applyFill="1" applyBorder="1" applyAlignment="1">
      <alignment horizontal="center" vertical="center" wrapText="1"/>
    </xf>
    <xf numFmtId="164" fontId="3" fillId="0" borderId="0" xfId="2" applyFont="1" applyFill="1" applyBorder="1" applyAlignment="1">
      <alignment horizontal="right" vertical="center"/>
    </xf>
    <xf numFmtId="4" fontId="3" fillId="3" borderId="2" xfId="1" applyNumberFormat="1" applyFont="1" applyFill="1" applyBorder="1" applyAlignment="1" applyProtection="1">
      <alignment horizontal="right" vertical="center"/>
      <protection locked="0"/>
    </xf>
    <xf numFmtId="167" fontId="3" fillId="0" borderId="0" xfId="2" applyNumberFormat="1" applyFont="1" applyFill="1" applyBorder="1" applyAlignment="1">
      <alignment horizontal="right" vertical="center"/>
    </xf>
    <xf numFmtId="165" fontId="3" fillId="3" borderId="2" xfId="1" applyNumberFormat="1" applyFont="1" applyFill="1" applyBorder="1" applyAlignment="1" applyProtection="1">
      <alignment horizontal="right" vertical="center"/>
      <protection locked="0"/>
    </xf>
    <xf numFmtId="49" fontId="3" fillId="0" borderId="0" xfId="1" applyNumberFormat="1" applyFont="1" applyAlignment="1">
      <alignment horizontal="right" vertical="center"/>
    </xf>
    <xf numFmtId="49" fontId="3" fillId="0" borderId="0" xfId="1" applyNumberFormat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3" fillId="0" borderId="8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3" borderId="8" xfId="1" applyFont="1" applyFill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3" borderId="9" xfId="1" applyFont="1" applyFill="1" applyBorder="1" applyAlignment="1">
      <alignment vertical="center"/>
    </xf>
    <xf numFmtId="2" fontId="4" fillId="3" borderId="1" xfId="1" applyNumberFormat="1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right" vertical="center"/>
    </xf>
    <xf numFmtId="2" fontId="3" fillId="0" borderId="0" xfId="1" applyNumberFormat="1" applyFont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11" fillId="0" borderId="2" xfId="1" applyFont="1" applyBorder="1" applyAlignment="1">
      <alignment vertical="center"/>
    </xf>
    <xf numFmtId="165" fontId="4" fillId="6" borderId="2" xfId="2" applyNumberFormat="1" applyFont="1" applyFill="1" applyBorder="1" applyAlignment="1">
      <alignment horizontal="right" vertical="center"/>
    </xf>
    <xf numFmtId="2" fontId="3" fillId="5" borderId="2" xfId="1" applyNumberFormat="1" applyFont="1" applyFill="1" applyBorder="1" applyAlignment="1" applyProtection="1">
      <alignment vertical="center"/>
      <protection locked="0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/>
    </xf>
    <xf numFmtId="164" fontId="6" fillId="0" borderId="0" xfId="2" applyFont="1" applyFill="1" applyBorder="1" applyAlignment="1">
      <alignment horizontal="left" vertical="center" wrapText="1"/>
    </xf>
    <xf numFmtId="0" fontId="4" fillId="5" borderId="5" xfId="1" applyFont="1" applyFill="1" applyBorder="1" applyAlignment="1">
      <alignment horizontal="left" vertical="center" wrapText="1"/>
    </xf>
    <xf numFmtId="0" fontId="4" fillId="5" borderId="6" xfId="1" applyFont="1" applyFill="1" applyBorder="1" applyAlignment="1">
      <alignment horizontal="left" vertical="center" wrapText="1"/>
    </xf>
    <xf numFmtId="0" fontId="4" fillId="5" borderId="7" xfId="1" applyFont="1" applyFill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9" fillId="0" borderId="2" xfId="1" applyFont="1" applyBorder="1" applyAlignment="1">
      <alignment vertical="center" wrapText="1"/>
    </xf>
  </cellXfs>
  <cellStyles count="3">
    <cellStyle name="Euro" xfId="2" xr:uid="{01170AF0-7F10-4D59-AF6A-B9132151502C}"/>
    <cellStyle name="Standard" xfId="0" builtinId="0"/>
    <cellStyle name="Standard 2" xfId="1" xr:uid="{6E1FCB7A-9B83-41A4-9AB7-983D7674B1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5059E-6C3E-4CE0-9646-48509AF6C22F}">
  <sheetPr codeName="Tabelle8"/>
  <dimension ref="A1:H52"/>
  <sheetViews>
    <sheetView tabSelected="1" topLeftCell="A3" zoomScaleNormal="100" workbookViewId="0">
      <selection activeCell="G17" sqref="G17"/>
    </sheetView>
  </sheetViews>
  <sheetFormatPr baseColWidth="10" defaultRowHeight="11.25"/>
  <cols>
    <col min="1" max="1" width="9.42578125" style="4" customWidth="1"/>
    <col min="2" max="2" width="37.85546875" style="2" bestFit="1" customWidth="1"/>
    <col min="3" max="3" width="13.42578125" style="2" bestFit="1" customWidth="1"/>
    <col min="4" max="4" width="13.140625" style="2" bestFit="1" customWidth="1"/>
    <col min="5" max="5" width="15.5703125" style="2" bestFit="1" customWidth="1"/>
    <col min="6" max="6" width="10" style="3" bestFit="1" customWidth="1"/>
    <col min="7" max="7" width="27.42578125" style="2" bestFit="1" customWidth="1"/>
    <col min="8" max="8" width="11.140625" style="2" customWidth="1"/>
    <col min="9" max="16384" width="11.42578125" style="2"/>
  </cols>
  <sheetData>
    <row r="1" spans="1:8">
      <c r="A1" s="1" t="s">
        <v>0</v>
      </c>
    </row>
    <row r="2" spans="1:8">
      <c r="D2" s="4"/>
      <c r="F2" s="68" t="s">
        <v>1</v>
      </c>
      <c r="G2" s="68"/>
      <c r="H2" s="5">
        <v>4</v>
      </c>
    </row>
    <row r="3" spans="1:8" s="10" customFormat="1" ht="33.75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9" t="s">
        <v>7</v>
      </c>
      <c r="G3" s="6" t="s">
        <v>8</v>
      </c>
      <c r="H3" s="8" t="s">
        <v>9</v>
      </c>
    </row>
    <row r="4" spans="1:8" s="10" customFormat="1">
      <c r="A4" s="11" t="s">
        <v>10</v>
      </c>
      <c r="B4" s="12"/>
      <c r="C4" s="7"/>
      <c r="D4" s="7"/>
      <c r="E4" s="8"/>
      <c r="F4" s="9"/>
      <c r="G4" s="6"/>
      <c r="H4" s="8"/>
    </row>
    <row r="5" spans="1:8">
      <c r="A5" s="69" t="s">
        <v>11</v>
      </c>
      <c r="B5" s="69"/>
      <c r="C5" s="13"/>
      <c r="D5" s="14"/>
      <c r="E5" s="15"/>
      <c r="F5" s="14"/>
      <c r="G5" s="16"/>
      <c r="H5" s="17"/>
    </row>
    <row r="6" spans="1:8">
      <c r="A6" s="18"/>
      <c r="B6" s="19" t="s">
        <v>12</v>
      </c>
      <c r="C6" s="19" t="s">
        <v>13</v>
      </c>
      <c r="D6" s="20">
        <v>16.190000000000001</v>
      </c>
      <c r="E6" s="15" t="s">
        <v>14</v>
      </c>
      <c r="F6" s="14">
        <f>D6</f>
        <v>16.190000000000001</v>
      </c>
      <c r="G6" s="21"/>
      <c r="H6" s="17" t="e">
        <f t="shared" ref="H6:H9" si="0">F6/G6</f>
        <v>#DIV/0!</v>
      </c>
    </row>
    <row r="7" spans="1:8">
      <c r="A7" s="18"/>
      <c r="B7" s="19" t="s">
        <v>15</v>
      </c>
      <c r="C7" s="19" t="s">
        <v>13</v>
      </c>
      <c r="D7" s="20">
        <v>1.88</v>
      </c>
      <c r="E7" s="15" t="s">
        <v>14</v>
      </c>
      <c r="F7" s="14">
        <f t="shared" ref="F7:F9" si="1">D7</f>
        <v>1.88</v>
      </c>
      <c r="G7" s="21"/>
      <c r="H7" s="17" t="e">
        <f t="shared" si="0"/>
        <v>#DIV/0!</v>
      </c>
    </row>
    <row r="8" spans="1:8">
      <c r="A8" s="18"/>
      <c r="B8" s="19" t="s">
        <v>16</v>
      </c>
      <c r="C8" s="19" t="s">
        <v>17</v>
      </c>
      <c r="D8" s="20">
        <v>36.659999999999997</v>
      </c>
      <c r="E8" s="15" t="s">
        <v>14</v>
      </c>
      <c r="F8" s="14">
        <f t="shared" si="1"/>
        <v>36.659999999999997</v>
      </c>
      <c r="G8" s="21"/>
      <c r="H8" s="17" t="e">
        <f t="shared" si="0"/>
        <v>#DIV/0!</v>
      </c>
    </row>
    <row r="9" spans="1:8">
      <c r="A9" s="18"/>
      <c r="B9" s="19" t="s">
        <v>18</v>
      </c>
      <c r="C9" s="19" t="s">
        <v>19</v>
      </c>
      <c r="D9" s="20">
        <v>11.56</v>
      </c>
      <c r="E9" s="15" t="s">
        <v>14</v>
      </c>
      <c r="F9" s="14">
        <f t="shared" si="1"/>
        <v>11.56</v>
      </c>
      <c r="G9" s="21"/>
      <c r="H9" s="17" t="e">
        <f t="shared" si="0"/>
        <v>#DIV/0!</v>
      </c>
    </row>
    <row r="10" spans="1:8">
      <c r="A10" s="18"/>
      <c r="B10" s="19"/>
      <c r="C10" s="19"/>
      <c r="D10" s="20"/>
      <c r="E10" s="15"/>
      <c r="F10" s="14"/>
      <c r="G10" s="16"/>
      <c r="H10" s="17"/>
    </row>
    <row r="11" spans="1:8">
      <c r="A11" s="13" t="s">
        <v>20</v>
      </c>
      <c r="B11" s="22"/>
      <c r="C11" s="22"/>
      <c r="D11" s="14"/>
      <c r="E11" s="15"/>
      <c r="F11" s="14"/>
      <c r="G11" s="16"/>
      <c r="H11" s="17"/>
    </row>
    <row r="12" spans="1:8">
      <c r="A12" s="18"/>
      <c r="B12" s="19" t="s">
        <v>21</v>
      </c>
      <c r="C12" s="19" t="s">
        <v>19</v>
      </c>
      <c r="D12" s="20">
        <v>20.36</v>
      </c>
      <c r="E12" s="15" t="s">
        <v>14</v>
      </c>
      <c r="F12" s="14">
        <f t="shared" ref="F12:F23" si="2">D12</f>
        <v>20.36</v>
      </c>
      <c r="G12" s="21"/>
      <c r="H12" s="17" t="e">
        <f>F12/G12</f>
        <v>#DIV/0!</v>
      </c>
    </row>
    <row r="13" spans="1:8">
      <c r="A13" s="18"/>
      <c r="B13" s="19" t="s">
        <v>22</v>
      </c>
      <c r="C13" s="19" t="s">
        <v>17</v>
      </c>
      <c r="D13" s="20">
        <v>5.39</v>
      </c>
      <c r="E13" s="15" t="s">
        <v>14</v>
      </c>
      <c r="F13" s="14">
        <f t="shared" si="2"/>
        <v>5.39</v>
      </c>
      <c r="G13" s="21"/>
      <c r="H13" s="17" t="e">
        <f>F13/G13</f>
        <v>#DIV/0!</v>
      </c>
    </row>
    <row r="14" spans="1:8">
      <c r="A14" s="18"/>
      <c r="B14" s="19" t="s">
        <v>23</v>
      </c>
      <c r="C14" s="19" t="s">
        <v>17</v>
      </c>
      <c r="D14" s="20">
        <v>1.7</v>
      </c>
      <c r="E14" s="15" t="s">
        <v>14</v>
      </c>
      <c r="F14" s="14">
        <f t="shared" si="2"/>
        <v>1.7</v>
      </c>
      <c r="G14" s="21"/>
      <c r="H14" s="17" t="e">
        <f>F14/G14</f>
        <v>#DIV/0!</v>
      </c>
    </row>
    <row r="15" spans="1:8">
      <c r="A15" s="18"/>
      <c r="B15" s="19" t="s">
        <v>24</v>
      </c>
      <c r="C15" s="19" t="s">
        <v>17</v>
      </c>
      <c r="D15" s="20">
        <v>2.46</v>
      </c>
      <c r="E15" s="15" t="s">
        <v>14</v>
      </c>
      <c r="F15" s="14">
        <f t="shared" si="2"/>
        <v>2.46</v>
      </c>
      <c r="G15" s="21"/>
      <c r="H15" s="17" t="e">
        <f>F15/G15</f>
        <v>#DIV/0!</v>
      </c>
    </row>
    <row r="16" spans="1:8">
      <c r="A16" s="18"/>
      <c r="B16" s="19" t="s">
        <v>25</v>
      </c>
      <c r="C16" s="19" t="s">
        <v>17</v>
      </c>
      <c r="D16" s="20">
        <v>11.09</v>
      </c>
      <c r="E16" s="15" t="s">
        <v>14</v>
      </c>
      <c r="F16" s="14">
        <f t="shared" si="2"/>
        <v>11.09</v>
      </c>
      <c r="G16" s="21"/>
      <c r="H16" s="17" t="e">
        <f>F16/G16</f>
        <v>#DIV/0!</v>
      </c>
    </row>
    <row r="17" spans="1:8">
      <c r="A17" s="18"/>
      <c r="B17" s="19" t="s">
        <v>26</v>
      </c>
      <c r="C17" s="19" t="s">
        <v>17</v>
      </c>
      <c r="D17" s="20">
        <v>6.82</v>
      </c>
      <c r="E17" s="15" t="s">
        <v>14</v>
      </c>
      <c r="F17" s="14">
        <f t="shared" si="2"/>
        <v>6.82</v>
      </c>
      <c r="G17" s="21"/>
      <c r="H17" s="17" t="e">
        <f t="shared" ref="H17:H18" si="3">F17/G17</f>
        <v>#DIV/0!</v>
      </c>
    </row>
    <row r="18" spans="1:8">
      <c r="A18" s="18"/>
      <c r="B18" s="19" t="s">
        <v>27</v>
      </c>
      <c r="C18" s="19" t="s">
        <v>17</v>
      </c>
      <c r="D18" s="20">
        <v>5.38</v>
      </c>
      <c r="E18" s="15" t="s">
        <v>14</v>
      </c>
      <c r="F18" s="14">
        <f t="shared" si="2"/>
        <v>5.38</v>
      </c>
      <c r="G18" s="21"/>
      <c r="H18" s="17" t="e">
        <f t="shared" si="3"/>
        <v>#DIV/0!</v>
      </c>
    </row>
    <row r="19" spans="1:8">
      <c r="A19" s="18"/>
      <c r="B19" s="19" t="s">
        <v>28</v>
      </c>
      <c r="C19" s="19" t="s">
        <v>19</v>
      </c>
      <c r="D19" s="20">
        <v>17.63</v>
      </c>
      <c r="E19" s="15" t="s">
        <v>14</v>
      </c>
      <c r="F19" s="14">
        <f t="shared" si="2"/>
        <v>17.63</v>
      </c>
      <c r="G19" s="21"/>
      <c r="H19" s="17" t="e">
        <f>F19/G19</f>
        <v>#DIV/0!</v>
      </c>
    </row>
    <row r="20" spans="1:8">
      <c r="A20" s="18"/>
      <c r="B20" s="19" t="s">
        <v>29</v>
      </c>
      <c r="C20" s="19" t="s">
        <v>30</v>
      </c>
      <c r="D20" s="20">
        <v>14.06</v>
      </c>
      <c r="E20" s="15" t="s">
        <v>14</v>
      </c>
      <c r="F20" s="14">
        <f t="shared" si="2"/>
        <v>14.06</v>
      </c>
      <c r="G20" s="21"/>
      <c r="H20" s="17" t="e">
        <f>F20/G20</f>
        <v>#DIV/0!</v>
      </c>
    </row>
    <row r="21" spans="1:8">
      <c r="A21" s="18"/>
      <c r="B21" s="19" t="s">
        <v>31</v>
      </c>
      <c r="C21" s="19" t="s">
        <v>19</v>
      </c>
      <c r="D21" s="20">
        <v>32.07</v>
      </c>
      <c r="E21" s="15" t="s">
        <v>14</v>
      </c>
      <c r="F21" s="14">
        <f t="shared" si="2"/>
        <v>32.07</v>
      </c>
      <c r="G21" s="21"/>
      <c r="H21" s="17" t="e">
        <f>F21/G21</f>
        <v>#DIV/0!</v>
      </c>
    </row>
    <row r="22" spans="1:8">
      <c r="A22" s="18"/>
      <c r="B22" s="19" t="s">
        <v>32</v>
      </c>
      <c r="C22" s="19" t="s">
        <v>19</v>
      </c>
      <c r="D22" s="20">
        <v>63.03</v>
      </c>
      <c r="E22" s="15" t="s">
        <v>14</v>
      </c>
      <c r="F22" s="14">
        <f t="shared" si="2"/>
        <v>63.03</v>
      </c>
      <c r="G22" s="21"/>
      <c r="H22" s="17" t="e">
        <f>F22/G22</f>
        <v>#DIV/0!</v>
      </c>
    </row>
    <row r="23" spans="1:8">
      <c r="A23" s="18"/>
      <c r="B23" s="19" t="s">
        <v>33</v>
      </c>
      <c r="C23" s="19" t="s">
        <v>19</v>
      </c>
      <c r="D23" s="20">
        <v>19.27</v>
      </c>
      <c r="E23" s="15" t="s">
        <v>14</v>
      </c>
      <c r="F23" s="14">
        <f t="shared" si="2"/>
        <v>19.27</v>
      </c>
      <c r="G23" s="21"/>
      <c r="H23" s="17" t="e">
        <f>F23/G23</f>
        <v>#DIV/0!</v>
      </c>
    </row>
    <row r="24" spans="1:8">
      <c r="A24" s="16"/>
      <c r="B24" s="23" t="s">
        <v>34</v>
      </c>
      <c r="C24" s="23"/>
      <c r="D24" s="24">
        <f>SUM(D5:D23)</f>
        <v>265.54999999999995</v>
      </c>
      <c r="E24" s="25"/>
      <c r="F24" s="24">
        <f>SUM(F5:F23)</f>
        <v>265.54999999999995</v>
      </c>
      <c r="G24" s="22"/>
      <c r="H24" s="24" t="e">
        <f>SUM(H5:H23)</f>
        <v>#DIV/0!</v>
      </c>
    </row>
    <row r="25" spans="1:8">
      <c r="G25" s="10"/>
      <c r="H25" s="26"/>
    </row>
    <row r="26" spans="1:8" ht="22.5">
      <c r="A26" s="5"/>
      <c r="B26" s="76" t="s">
        <v>60</v>
      </c>
      <c r="C26" s="27"/>
      <c r="D26" s="6" t="s">
        <v>35</v>
      </c>
      <c r="E26" s="6" t="s">
        <v>36</v>
      </c>
      <c r="F26" s="28"/>
      <c r="G26" s="29" t="s">
        <v>37</v>
      </c>
      <c r="H26" s="30" t="e">
        <f>H24</f>
        <v>#DIV/0!</v>
      </c>
    </row>
    <row r="27" spans="1:8">
      <c r="A27" s="5"/>
      <c r="B27" s="61" t="s">
        <v>38</v>
      </c>
      <c r="C27" s="27"/>
      <c r="D27" s="31"/>
      <c r="E27" s="63">
        <f>D27*1.19</f>
        <v>0</v>
      </c>
      <c r="G27" s="32" t="s">
        <v>39</v>
      </c>
      <c r="H27" s="30" t="e">
        <f>H26</f>
        <v>#DIV/0!</v>
      </c>
    </row>
    <row r="28" spans="1:8">
      <c r="B28" s="62" t="s">
        <v>40</v>
      </c>
      <c r="C28" s="33"/>
      <c r="D28" s="65"/>
      <c r="E28" s="66"/>
      <c r="G28" s="29" t="s">
        <v>41</v>
      </c>
      <c r="H28" s="34" t="e">
        <f>F24/H24</f>
        <v>#DIV/0!</v>
      </c>
    </row>
    <row r="29" spans="1:8">
      <c r="B29" s="62" t="s">
        <v>42</v>
      </c>
      <c r="C29" s="64"/>
      <c r="D29" s="58"/>
      <c r="E29" s="67"/>
      <c r="G29" s="29" t="s">
        <v>43</v>
      </c>
      <c r="H29" s="35"/>
    </row>
    <row r="30" spans="1:8">
      <c r="A30" s="5"/>
      <c r="G30" s="29" t="s">
        <v>44</v>
      </c>
      <c r="H30" s="36" t="e">
        <f>H29*H26</f>
        <v>#DIV/0!</v>
      </c>
    </row>
    <row r="31" spans="1:8">
      <c r="G31" s="29" t="s">
        <v>45</v>
      </c>
      <c r="H31" s="36" t="e">
        <f>H30*1.19</f>
        <v>#DIV/0!</v>
      </c>
    </row>
    <row r="32" spans="1:8">
      <c r="D32" s="37"/>
      <c r="E32" s="37"/>
      <c r="G32" s="29" t="s">
        <v>46</v>
      </c>
      <c r="H32" s="23" t="e">
        <f>H31*4</f>
        <v>#DIV/0!</v>
      </c>
    </row>
    <row r="33" spans="1:8" ht="12" thickBot="1">
      <c r="B33" s="38" t="s">
        <v>47</v>
      </c>
      <c r="C33" s="38"/>
      <c r="D33" s="25" t="s">
        <v>48</v>
      </c>
      <c r="E33" s="25" t="s">
        <v>49</v>
      </c>
      <c r="G33" s="10"/>
    </row>
    <row r="34" spans="1:8">
      <c r="B34" s="25" t="s">
        <v>50</v>
      </c>
      <c r="C34" s="25"/>
      <c r="D34" s="39"/>
      <c r="E34" s="18"/>
      <c r="G34" s="40" t="s">
        <v>51</v>
      </c>
    </row>
    <row r="35" spans="1:8" ht="34.5" thickBot="1">
      <c r="B35" s="25" t="s">
        <v>52</v>
      </c>
      <c r="C35" s="25"/>
      <c r="D35" s="41"/>
      <c r="E35" s="18"/>
      <c r="G35" s="42" t="s">
        <v>53</v>
      </c>
      <c r="H35" s="43"/>
    </row>
    <row r="36" spans="1:8">
      <c r="B36" s="25" t="s">
        <v>54</v>
      </c>
      <c r="C36" s="25"/>
      <c r="D36" s="44"/>
      <c r="E36" s="18"/>
      <c r="H36" s="45"/>
    </row>
    <row r="37" spans="1:8">
      <c r="B37" s="25" t="s">
        <v>55</v>
      </c>
      <c r="C37" s="25"/>
      <c r="D37" s="46"/>
      <c r="E37" s="18"/>
      <c r="H37" s="45"/>
    </row>
    <row r="38" spans="1:8">
      <c r="H38" s="45"/>
    </row>
    <row r="39" spans="1:8" ht="11.25" customHeight="1">
      <c r="A39" s="70"/>
      <c r="B39" s="70"/>
      <c r="C39" s="70"/>
      <c r="D39" s="70"/>
      <c r="E39" s="70"/>
      <c r="F39" s="70"/>
      <c r="G39" s="70"/>
      <c r="H39" s="70"/>
    </row>
    <row r="40" spans="1:8">
      <c r="A40" s="70"/>
      <c r="B40" s="70"/>
      <c r="C40" s="70"/>
      <c r="D40" s="70"/>
      <c r="E40" s="70"/>
      <c r="F40" s="70"/>
      <c r="G40" s="70"/>
      <c r="H40" s="70"/>
    </row>
    <row r="41" spans="1:8" ht="5.25" customHeight="1">
      <c r="A41" s="47"/>
      <c r="D41" s="48"/>
      <c r="F41" s="2"/>
      <c r="H41" s="4"/>
    </row>
    <row r="42" spans="1:8">
      <c r="A42" s="47"/>
      <c r="D42" s="48"/>
      <c r="F42" s="2"/>
    </row>
    <row r="43" spans="1:8" s="49" customFormat="1" ht="25.5" customHeight="1">
      <c r="A43" s="71" t="s">
        <v>56</v>
      </c>
      <c r="B43" s="72"/>
      <c r="C43" s="72"/>
      <c r="D43" s="72"/>
      <c r="E43" s="72"/>
      <c r="F43" s="72"/>
      <c r="G43" s="72"/>
      <c r="H43" s="73"/>
    </row>
    <row r="44" spans="1:8" s="49" customFormat="1">
      <c r="A44" s="74"/>
      <c r="B44" s="75"/>
      <c r="C44" s="75"/>
      <c r="D44" s="75"/>
      <c r="E44" s="75"/>
      <c r="F44" s="75"/>
      <c r="G44" s="75"/>
      <c r="H44" s="75"/>
    </row>
    <row r="45" spans="1:8" s="49" customFormat="1">
      <c r="A45" s="50" t="s">
        <v>57</v>
      </c>
      <c r="B45" s="51"/>
      <c r="E45" s="48"/>
      <c r="F45" s="52"/>
      <c r="G45" s="3"/>
      <c r="H45" s="53"/>
    </row>
    <row r="46" spans="1:8">
      <c r="A46" s="54" t="s">
        <v>58</v>
      </c>
      <c r="B46" s="26"/>
      <c r="F46" s="52"/>
      <c r="G46" s="3"/>
      <c r="H46" s="3"/>
    </row>
    <row r="47" spans="1:8">
      <c r="A47" s="55"/>
      <c r="B47" s="26"/>
      <c r="F47" s="52"/>
      <c r="G47" s="3"/>
      <c r="H47" s="3"/>
    </row>
    <row r="48" spans="1:8">
      <c r="A48" s="55"/>
      <c r="B48" s="26"/>
      <c r="F48" s="52"/>
      <c r="G48" s="3"/>
      <c r="H48" s="3"/>
    </row>
    <row r="49" spans="1:8">
      <c r="A49" s="55"/>
      <c r="B49" s="26"/>
      <c r="F49" s="52"/>
      <c r="G49" s="3"/>
      <c r="H49" s="3"/>
    </row>
    <row r="50" spans="1:8" ht="17.25" customHeight="1">
      <c r="A50" s="55"/>
      <c r="B50" s="26"/>
      <c r="E50" s="48"/>
      <c r="F50" s="52"/>
      <c r="H50" s="3"/>
    </row>
    <row r="51" spans="1:8">
      <c r="A51" s="56" t="s">
        <v>59</v>
      </c>
      <c r="B51" s="57"/>
      <c r="C51" s="58"/>
      <c r="D51" s="58"/>
      <c r="E51" s="58"/>
      <c r="F51" s="59"/>
      <c r="G51" s="58"/>
      <c r="H51" s="59"/>
    </row>
    <row r="52" spans="1:8">
      <c r="A52" s="2"/>
      <c r="D52" s="4"/>
      <c r="E52" s="60"/>
      <c r="F52" s="2"/>
      <c r="G52" s="3"/>
      <c r="H52" s="3"/>
    </row>
  </sheetData>
  <sheetProtection algorithmName="SHA-512" hashValue="pG9egx5IgGeX8i7AablYzBM330RxhcRn0Mn7zOOTyG7kk2Ej7KqbPshNN2WuIWyKweDCCG+yrrv6Y/KBfnXG3g==" saltValue="l74RXqH02ty9KPijJlThMQ==" spinCount="100000" sheet="1" selectLockedCells="1"/>
  <protectedRanges>
    <protectedRange password="C61A" sqref="H35:H38" name="Bereich3"/>
    <protectedRange password="C61A" sqref="G5:G23" name="Bereich1"/>
    <protectedRange password="C61A" sqref="H29" name="Bereich2_1"/>
    <protectedRange password="C61A" sqref="D27:E27" name="Bereich3_2"/>
    <protectedRange password="C61A" sqref="D33:D37" name="Bereich3_3"/>
    <protectedRange password="C61A" sqref="C28" name="Bereich3_1"/>
  </protectedRanges>
  <mergeCells count="5">
    <mergeCell ref="F2:G2"/>
    <mergeCell ref="A5:B5"/>
    <mergeCell ref="A39:H40"/>
    <mergeCell ref="A43:H43"/>
    <mergeCell ref="A44:H44"/>
  </mergeCells>
  <pageMargins left="0.23622047244094491" right="0.15748031496062992" top="0.51181102362204722" bottom="0.47244094488188981" header="0.15748031496062992" footer="0.15748031496062992"/>
  <pageSetup paperSize="9" scale="73" orientation="landscape" r:id="rId1"/>
  <headerFooter alignWithMargins="0">
    <oddHeader>&amp;LAnlage Objektkalkulationsblatt&amp;CReinigung FFW Stadt Wehlen, 
Lohmener Str. 3, 01829 Stadt Wehlen</oddHeader>
    <oddFooter>&amp;R&amp;P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FFW</vt:lpstr>
      <vt:lpstr>FFW!Drucktitel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2025-06-05T10:09:10Z</cp:lastPrinted>
  <dcterms:created xsi:type="dcterms:W3CDTF">2025-06-03T14:19:27Z</dcterms:created>
  <dcterms:modified xsi:type="dcterms:W3CDTF">2025-08-04T09:04:36Z</dcterms:modified>
</cp:coreProperties>
</file>