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ABW\GLM\Reinigung\Ausschreibung Unterhaltsreinigung 2025-2027\Unterlagen\eVergabe\LOS03\"/>
    </mc:Choice>
  </mc:AlternateContent>
  <bookViews>
    <workbookView xWindow="0" yWindow="0" windowWidth="28800" windowHeight="14235" tabRatio="758" activeTab="1"/>
  </bookViews>
  <sheets>
    <sheet name="Grundschule" sheetId="1" r:id="rId1"/>
    <sheet name="Grundschule Ferienreinigung" sheetId="4" r:id="rId2"/>
    <sheet name="Grundschule Grundreinigung" sheetId="5" r:id="rId3"/>
    <sheet name="Kinderhort" sheetId="2" r:id="rId4"/>
    <sheet name="Kinderhort Grundreinigung" sheetId="6" r:id="rId5"/>
    <sheet name="Oberschule" sheetId="3" r:id="rId6"/>
    <sheet name="Oberschule Grundreinigung" sheetId="7" r:id="rId7"/>
  </sheets>
  <definedNames>
    <definedName name="_xlnm.Print_Area" localSheetId="0">Grundschule!$A$1:$K$27</definedName>
    <definedName name="_xlnm.Print_Area" localSheetId="1">'Grundschule Ferienreinigung'!$A$1:$K$26</definedName>
    <definedName name="_xlnm.Print_Area" localSheetId="2">'Grundschule Grundreinigung'!$A$1:$K$26</definedName>
    <definedName name="_xlnm.Print_Area" localSheetId="3">Kinderhort!$A$1:$K$26</definedName>
    <definedName name="_xlnm.Print_Area" localSheetId="4">'Kinderhort Grundreinigung'!$A$1:$K$26</definedName>
    <definedName name="_xlnm.Print_Area" localSheetId="5">Oberschule!$A$1:$K$26</definedName>
    <definedName name="_xlnm.Print_Area" localSheetId="6">'Oberschule Grundreinigung'!$A$1:$K$26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7" l="1"/>
  <c r="G19" i="7" s="1"/>
  <c r="G18" i="7"/>
  <c r="E18" i="7"/>
  <c r="H17" i="7"/>
  <c r="K17" i="7" s="1"/>
  <c r="G17" i="7"/>
  <c r="J17" i="7" s="1"/>
  <c r="E17" i="7"/>
  <c r="J16" i="7"/>
  <c r="H16" i="7"/>
  <c r="K16" i="7" s="1"/>
  <c r="G16" i="7"/>
  <c r="E16" i="7"/>
  <c r="E15" i="7"/>
  <c r="G15" i="7" s="1"/>
  <c r="G14" i="7"/>
  <c r="E14" i="7"/>
  <c r="H13" i="7"/>
  <c r="K13" i="7" s="1"/>
  <c r="G13" i="7"/>
  <c r="J13" i="7" s="1"/>
  <c r="E13" i="7"/>
  <c r="J12" i="7"/>
  <c r="H12" i="7"/>
  <c r="K12" i="7" s="1"/>
  <c r="G12" i="7"/>
  <c r="E12" i="7"/>
  <c r="E11" i="7"/>
  <c r="G11" i="7" s="1"/>
  <c r="G10" i="7"/>
  <c r="E10" i="7"/>
  <c r="H9" i="7"/>
  <c r="G9" i="7"/>
  <c r="E9" i="7"/>
  <c r="H18" i="6"/>
  <c r="K18" i="6" s="1"/>
  <c r="G18" i="6"/>
  <c r="J18" i="6" s="1"/>
  <c r="E18" i="6"/>
  <c r="J16" i="6"/>
  <c r="H16" i="6"/>
  <c r="K16" i="6" s="1"/>
  <c r="G16" i="6"/>
  <c r="E16" i="6"/>
  <c r="E15" i="6"/>
  <c r="G15" i="6" s="1"/>
  <c r="G14" i="6"/>
  <c r="E14" i="6"/>
  <c r="H13" i="6"/>
  <c r="K13" i="6" s="1"/>
  <c r="G13" i="6"/>
  <c r="J13" i="6" s="1"/>
  <c r="E13" i="6"/>
  <c r="E12" i="6"/>
  <c r="G12" i="6" s="1"/>
  <c r="H12" i="6" s="1"/>
  <c r="K12" i="6" s="1"/>
  <c r="E11" i="6"/>
  <c r="G11" i="6" s="1"/>
  <c r="G10" i="6"/>
  <c r="E10" i="6"/>
  <c r="H9" i="6"/>
  <c r="K9" i="6" s="1"/>
  <c r="G9" i="6"/>
  <c r="E9" i="6"/>
  <c r="H19" i="5"/>
  <c r="K19" i="5" s="1"/>
  <c r="G19" i="5"/>
  <c r="J19" i="5" s="1"/>
  <c r="E19" i="5"/>
  <c r="J18" i="5"/>
  <c r="H18" i="5"/>
  <c r="K18" i="5" s="1"/>
  <c r="G18" i="5"/>
  <c r="E18" i="5"/>
  <c r="E17" i="5"/>
  <c r="G17" i="5" s="1"/>
  <c r="G16" i="5"/>
  <c r="E16" i="5"/>
  <c r="H15" i="5"/>
  <c r="K15" i="5" s="1"/>
  <c r="G15" i="5"/>
  <c r="J15" i="5" s="1"/>
  <c r="E15" i="5"/>
  <c r="E14" i="5"/>
  <c r="G14" i="5" s="1"/>
  <c r="H14" i="5" s="1"/>
  <c r="K14" i="5" s="1"/>
  <c r="E13" i="5"/>
  <c r="G13" i="5" s="1"/>
  <c r="G12" i="5"/>
  <c r="E12" i="5"/>
  <c r="H11" i="5"/>
  <c r="K11" i="5" s="1"/>
  <c r="G11" i="5"/>
  <c r="J11" i="5" s="1"/>
  <c r="E11" i="5"/>
  <c r="E10" i="5"/>
  <c r="G10" i="5" s="1"/>
  <c r="H10" i="5" s="1"/>
  <c r="K10" i="5" s="1"/>
  <c r="E9" i="5"/>
  <c r="G9" i="5" s="1"/>
  <c r="E20" i="4"/>
  <c r="G20" i="4" s="1"/>
  <c r="G19" i="4"/>
  <c r="E19" i="4"/>
  <c r="E18" i="4"/>
  <c r="G18" i="4" s="1"/>
  <c r="J17" i="4"/>
  <c r="H17" i="4"/>
  <c r="K17" i="4" s="1"/>
  <c r="G17" i="4"/>
  <c r="E17" i="4"/>
  <c r="E16" i="4"/>
  <c r="G16" i="4" s="1"/>
  <c r="G15" i="4"/>
  <c r="E15" i="4"/>
  <c r="H14" i="4"/>
  <c r="K14" i="4" s="1"/>
  <c r="G14" i="4"/>
  <c r="J14" i="4" s="1"/>
  <c r="E14" i="4"/>
  <c r="E13" i="4"/>
  <c r="G13" i="4" s="1"/>
  <c r="H13" i="4" s="1"/>
  <c r="K13" i="4" s="1"/>
  <c r="E12" i="4"/>
  <c r="G12" i="4" s="1"/>
  <c r="G11" i="4"/>
  <c r="E11" i="4"/>
  <c r="H10" i="4"/>
  <c r="K10" i="4" s="1"/>
  <c r="G10" i="4"/>
  <c r="J10" i="4" s="1"/>
  <c r="E10" i="4"/>
  <c r="E9" i="4"/>
  <c r="G9" i="4" s="1"/>
  <c r="J9" i="4" s="1"/>
  <c r="E20" i="3"/>
  <c r="G20" i="3" s="1"/>
  <c r="H20" i="3" s="1"/>
  <c r="K20" i="3" s="1"/>
  <c r="E19" i="3"/>
  <c r="G19" i="3" s="1"/>
  <c r="G18" i="3"/>
  <c r="E18" i="3"/>
  <c r="J17" i="3"/>
  <c r="H17" i="3"/>
  <c r="K17" i="3" s="1"/>
  <c r="G17" i="3"/>
  <c r="E17" i="3"/>
  <c r="J16" i="3"/>
  <c r="E16" i="3"/>
  <c r="G16" i="3" s="1"/>
  <c r="H16" i="3" s="1"/>
  <c r="K16" i="3" s="1"/>
  <c r="E15" i="3"/>
  <c r="G15" i="3" s="1"/>
  <c r="G14" i="3"/>
  <c r="E14" i="3"/>
  <c r="J13" i="3"/>
  <c r="H13" i="3"/>
  <c r="K13" i="3" s="1"/>
  <c r="G13" i="3"/>
  <c r="E13" i="3"/>
  <c r="E12" i="3"/>
  <c r="G12" i="3" s="1"/>
  <c r="H12" i="3" s="1"/>
  <c r="K12" i="3" s="1"/>
  <c r="E11" i="3"/>
  <c r="G11" i="3" s="1"/>
  <c r="G10" i="3"/>
  <c r="E10" i="3"/>
  <c r="J9" i="3"/>
  <c r="H9" i="3"/>
  <c r="G9" i="3"/>
  <c r="E9" i="3"/>
  <c r="E20" i="2"/>
  <c r="G20" i="2" s="1"/>
  <c r="E18" i="2"/>
  <c r="G18" i="2" s="1"/>
  <c r="H18" i="2" s="1"/>
  <c r="K18" i="2" s="1"/>
  <c r="E16" i="2"/>
  <c r="G16" i="2" s="1"/>
  <c r="G15" i="2"/>
  <c r="E15" i="2"/>
  <c r="J14" i="2"/>
  <c r="H14" i="2"/>
  <c r="K14" i="2" s="1"/>
  <c r="G14" i="2"/>
  <c r="E14" i="2"/>
  <c r="J13" i="2"/>
  <c r="E13" i="2"/>
  <c r="G13" i="2" s="1"/>
  <c r="H13" i="2" s="1"/>
  <c r="K13" i="2" s="1"/>
  <c r="E12" i="2"/>
  <c r="G12" i="2" s="1"/>
  <c r="G11" i="2"/>
  <c r="E11" i="2"/>
  <c r="H10" i="2"/>
  <c r="K10" i="2" s="1"/>
  <c r="G10" i="2"/>
  <c r="J10" i="2" s="1"/>
  <c r="E10" i="2"/>
  <c r="E9" i="2"/>
  <c r="G9" i="2" s="1"/>
  <c r="E20" i="1"/>
  <c r="G20" i="1" s="1"/>
  <c r="H20" i="1" s="1"/>
  <c r="K20" i="1" s="1"/>
  <c r="E19" i="1"/>
  <c r="G19" i="1" s="1"/>
  <c r="G18" i="1"/>
  <c r="E18" i="1"/>
  <c r="H17" i="1"/>
  <c r="K17" i="1" s="1"/>
  <c r="G17" i="1"/>
  <c r="J17" i="1" s="1"/>
  <c r="E17" i="1"/>
  <c r="E16" i="1"/>
  <c r="G16" i="1" s="1"/>
  <c r="H16" i="1" s="1"/>
  <c r="K16" i="1" s="1"/>
  <c r="E15" i="1"/>
  <c r="G15" i="1" s="1"/>
  <c r="G14" i="1"/>
  <c r="E14" i="1"/>
  <c r="H13" i="1"/>
  <c r="K13" i="1" s="1"/>
  <c r="G13" i="1"/>
  <c r="J13" i="1" s="1"/>
  <c r="E13" i="1"/>
  <c r="J12" i="1"/>
  <c r="E12" i="1"/>
  <c r="G12" i="1" s="1"/>
  <c r="H12" i="1" s="1"/>
  <c r="K12" i="1" s="1"/>
  <c r="E11" i="1"/>
  <c r="G11" i="1" s="1"/>
  <c r="G10" i="1"/>
  <c r="E10" i="1"/>
  <c r="G9" i="1"/>
  <c r="E9" i="1"/>
  <c r="J18" i="4" l="1"/>
  <c r="H18" i="4"/>
  <c r="K18" i="4" s="1"/>
  <c r="J20" i="2"/>
  <c r="H20" i="2"/>
  <c r="K20" i="2" s="1"/>
  <c r="G21" i="6"/>
  <c r="H25" i="6" s="1"/>
  <c r="J14" i="6"/>
  <c r="H14" i="6"/>
  <c r="K14" i="6" s="1"/>
  <c r="J10" i="7"/>
  <c r="H10" i="7"/>
  <c r="K10" i="7" s="1"/>
  <c r="J11" i="1"/>
  <c r="H11" i="1"/>
  <c r="K11" i="1" s="1"/>
  <c r="J14" i="1"/>
  <c r="H14" i="1"/>
  <c r="K14" i="1" s="1"/>
  <c r="J16" i="1"/>
  <c r="G21" i="2"/>
  <c r="H25" i="2" s="1"/>
  <c r="H9" i="2"/>
  <c r="J15" i="2"/>
  <c r="H15" i="2"/>
  <c r="K15" i="2" s="1"/>
  <c r="J18" i="2"/>
  <c r="G21" i="3"/>
  <c r="H25" i="3" s="1"/>
  <c r="J10" i="3"/>
  <c r="H10" i="3"/>
  <c r="K10" i="3" s="1"/>
  <c r="J12" i="3"/>
  <c r="J18" i="3"/>
  <c r="H18" i="3"/>
  <c r="K18" i="3" s="1"/>
  <c r="J20" i="3"/>
  <c r="J10" i="5"/>
  <c r="J15" i="6"/>
  <c r="H15" i="6"/>
  <c r="K15" i="6" s="1"/>
  <c r="G21" i="7"/>
  <c r="H25" i="7" s="1"/>
  <c r="J11" i="7"/>
  <c r="H11" i="7"/>
  <c r="K11" i="7" s="1"/>
  <c r="J12" i="2"/>
  <c r="H12" i="2"/>
  <c r="K12" i="2" s="1"/>
  <c r="J15" i="3"/>
  <c r="H15" i="3"/>
  <c r="K15" i="3" s="1"/>
  <c r="H9" i="4"/>
  <c r="G21" i="4"/>
  <c r="H25" i="4" s="1"/>
  <c r="J16" i="4"/>
  <c r="H16" i="4"/>
  <c r="K16" i="4" s="1"/>
  <c r="J17" i="5"/>
  <c r="H17" i="5"/>
  <c r="K17" i="5" s="1"/>
  <c r="J11" i="6"/>
  <c r="H11" i="6"/>
  <c r="K11" i="6" s="1"/>
  <c r="J15" i="7"/>
  <c r="H15" i="7"/>
  <c r="K15" i="7" s="1"/>
  <c r="G21" i="1"/>
  <c r="H25" i="1" s="1"/>
  <c r="J9" i="1"/>
  <c r="H9" i="1"/>
  <c r="J15" i="1"/>
  <c r="H15" i="1"/>
  <c r="K15" i="1" s="1"/>
  <c r="J18" i="1"/>
  <c r="H18" i="1"/>
  <c r="K18" i="1" s="1"/>
  <c r="J20" i="1"/>
  <c r="J9" i="2"/>
  <c r="J16" i="2"/>
  <c r="H16" i="2"/>
  <c r="K16" i="2" s="1"/>
  <c r="H21" i="3"/>
  <c r="K9" i="3"/>
  <c r="J11" i="3"/>
  <c r="H11" i="3"/>
  <c r="K11" i="3" s="1"/>
  <c r="J19" i="3"/>
  <c r="H19" i="3"/>
  <c r="K19" i="3" s="1"/>
  <c r="J11" i="4"/>
  <c r="J21" i="4" s="1"/>
  <c r="J25" i="4" s="1"/>
  <c r="H11" i="4"/>
  <c r="K11" i="4" s="1"/>
  <c r="J13" i="4"/>
  <c r="J19" i="4"/>
  <c r="H19" i="4"/>
  <c r="K19" i="4" s="1"/>
  <c r="G21" i="5"/>
  <c r="H25" i="5" s="1"/>
  <c r="J9" i="5"/>
  <c r="H9" i="5"/>
  <c r="J12" i="5"/>
  <c r="H12" i="5"/>
  <c r="K12" i="5" s="1"/>
  <c r="J14" i="5"/>
  <c r="K9" i="7"/>
  <c r="J18" i="7"/>
  <c r="H18" i="7"/>
  <c r="K18" i="7" s="1"/>
  <c r="J10" i="1"/>
  <c r="H10" i="1"/>
  <c r="K10" i="1" s="1"/>
  <c r="J19" i="1"/>
  <c r="H19" i="1"/>
  <c r="K19" i="1" s="1"/>
  <c r="J11" i="2"/>
  <c r="H11" i="2"/>
  <c r="K11" i="2" s="1"/>
  <c r="J14" i="3"/>
  <c r="H14" i="3"/>
  <c r="K14" i="3" s="1"/>
  <c r="J12" i="4"/>
  <c r="H12" i="4"/>
  <c r="K12" i="4" s="1"/>
  <c r="J15" i="4"/>
  <c r="H15" i="4"/>
  <c r="K15" i="4" s="1"/>
  <c r="J20" i="4"/>
  <c r="H20" i="4"/>
  <c r="K20" i="4" s="1"/>
  <c r="J13" i="5"/>
  <c r="H13" i="5"/>
  <c r="K13" i="5" s="1"/>
  <c r="J16" i="5"/>
  <c r="H16" i="5"/>
  <c r="K16" i="5" s="1"/>
  <c r="J10" i="6"/>
  <c r="H10" i="6"/>
  <c r="K10" i="6" s="1"/>
  <c r="K21" i="6" s="1"/>
  <c r="K25" i="6" s="1"/>
  <c r="J12" i="6"/>
  <c r="J14" i="7"/>
  <c r="H14" i="7"/>
  <c r="K14" i="7" s="1"/>
  <c r="J19" i="7"/>
  <c r="H19" i="7"/>
  <c r="K19" i="7" s="1"/>
  <c r="J9" i="6"/>
  <c r="J9" i="7"/>
  <c r="J21" i="7" s="1"/>
  <c r="J25" i="7" s="1"/>
  <c r="J21" i="5" l="1"/>
  <c r="J25" i="5" s="1"/>
  <c r="J21" i="6"/>
  <c r="J25" i="6" s="1"/>
  <c r="K21" i="7"/>
  <c r="K25" i="7" s="1"/>
  <c r="H21" i="1"/>
  <c r="K9" i="1"/>
  <c r="K21" i="1" s="1"/>
  <c r="K25" i="1" s="1"/>
  <c r="H21" i="4"/>
  <c r="K9" i="4"/>
  <c r="K21" i="4" s="1"/>
  <c r="K25" i="4" s="1"/>
  <c r="H21" i="7"/>
  <c r="J21" i="1"/>
  <c r="J25" i="1" s="1"/>
  <c r="J21" i="3"/>
  <c r="J25" i="3" s="1"/>
  <c r="H21" i="6"/>
  <c r="K9" i="5"/>
  <c r="K21" i="5" s="1"/>
  <c r="K25" i="5" s="1"/>
  <c r="H21" i="5"/>
  <c r="K21" i="3"/>
  <c r="K25" i="3" s="1"/>
  <c r="J21" i="2"/>
  <c r="J25" i="2" s="1"/>
  <c r="K9" i="2"/>
  <c r="K21" i="2" s="1"/>
  <c r="K25" i="2" s="1"/>
  <c r="H21" i="2"/>
</calcChain>
</file>

<file path=xl/sharedStrings.xml><?xml version="1.0" encoding="utf-8"?>
<sst xmlns="http://schemas.openxmlformats.org/spreadsheetml/2006/main" count="847" uniqueCount="87">
  <si>
    <t>19.)</t>
  </si>
  <si>
    <t>Los 03 - Titel 01 – Grundschule "Pfiffikus"</t>
  </si>
  <si>
    <t xml:space="preserve"> </t>
  </si>
  <si>
    <t>A</t>
  </si>
  <si>
    <t>B</t>
  </si>
  <si>
    <t>C</t>
  </si>
  <si>
    <t>D</t>
  </si>
  <si>
    <t>E</t>
  </si>
  <si>
    <t>F</t>
  </si>
  <si>
    <t>G</t>
  </si>
  <si>
    <t>H</t>
  </si>
  <si>
    <t>I</t>
  </si>
  <si>
    <t>K</t>
  </si>
  <si>
    <t>L</t>
  </si>
  <si>
    <t>Aus-</t>
  </si>
  <si>
    <t>Grund-</t>
  </si>
  <si>
    <t>Jahres-</t>
  </si>
  <si>
    <t>Leistung</t>
  </si>
  <si>
    <t>Wochen-</t>
  </si>
  <si>
    <t>Stundenver-</t>
  </si>
  <si>
    <t>führungs-</t>
  </si>
  <si>
    <t>fläche</t>
  </si>
  <si>
    <t>faktor</t>
  </si>
  <si>
    <t>reinigungs-</t>
  </si>
  <si>
    <t>m²/Std.</t>
  </si>
  <si>
    <t>stunden</t>
  </si>
  <si>
    <t>rechnungssatz</t>
  </si>
  <si>
    <t>kosten</t>
  </si>
  <si>
    <t>tag</t>
  </si>
  <si>
    <t>m²</t>
  </si>
  <si>
    <t>Arbeitstage</t>
  </si>
  <si>
    <t>fläche m²</t>
  </si>
  <si>
    <t>Std.</t>
  </si>
  <si>
    <t>Euro/Std.</t>
  </si>
  <si>
    <t>Euro</t>
  </si>
  <si>
    <t xml:space="preserve">C*D </t>
  </si>
  <si>
    <t xml:space="preserve">von Anbieter zu kalkulieren </t>
  </si>
  <si>
    <t xml:space="preserve">E/F </t>
  </si>
  <si>
    <t>G/52</t>
  </si>
  <si>
    <t xml:space="preserve">G*I </t>
  </si>
  <si>
    <t xml:space="preserve">H*I </t>
  </si>
  <si>
    <t>E 1  Klassenzimmer/Fach-/Gruppenräume</t>
  </si>
  <si>
    <t xml:space="preserve">werktags </t>
  </si>
  <si>
    <t>E 2 Verwaltungsräume</t>
  </si>
  <si>
    <t>E 3  Besprechungs-/Lehrerzimmer</t>
  </si>
  <si>
    <t>E 4  Sport- und Mehrzweckräume</t>
  </si>
  <si>
    <t>E 5 Treppenräume</t>
  </si>
  <si>
    <t>E 6  Flure, Garderoben, Aufzug</t>
  </si>
  <si>
    <t>F 1 Küchen</t>
  </si>
  <si>
    <t>F 2 Speiseräume</t>
  </si>
  <si>
    <t>G 1 Sanitäre Anlagen Kinder</t>
  </si>
  <si>
    <t>G 2  Sanitäre Anlagen Lehrer</t>
  </si>
  <si>
    <t>H   Lager- / Abstell- u. Vorbereitungsräume</t>
  </si>
  <si>
    <t>Z Innenverglasung</t>
  </si>
  <si>
    <t xml:space="preserve">Kalkulierte Reinigungsstunden </t>
  </si>
  <si>
    <t xml:space="preserve">Firmenstempel </t>
  </si>
  <si>
    <t xml:space="preserve">Stunden d. Objektleiters/-leiterin im Monat 
(im Angebotspreis enthalten) </t>
  </si>
  <si>
    <t xml:space="preserve">Stunden d. Vorarbeiters/-arbeiterin im Monat
(im Angebotspreis enthalten) </t>
  </si>
  <si>
    <t xml:space="preserve">   </t>
  </si>
  <si>
    <t xml:space="preserve">     (Datum/Unterschrift) </t>
  </si>
  <si>
    <t xml:space="preserve">Gesamtsumme in Stunden/Jahr </t>
  </si>
  <si>
    <t xml:space="preserve">  </t>
  </si>
  <si>
    <t>Zuschlagskriterium</t>
  </si>
  <si>
    <t>Die Leistung m²/h (Spalte F) und der Stundenverrechnungssatz (Spalte I) sind für jede Reinigungsgruppe anzugeben, auch wenn der Jahresfaktor (Spalte D) "0" lautet.</t>
  </si>
  <si>
    <t>20.)</t>
  </si>
  <si>
    <t>Los 3 - Titel 02 – Kinderhort "Pfiffikus"</t>
  </si>
  <si>
    <t>I 1  Gruppenräume / Bibliothek</t>
  </si>
  <si>
    <t>I 2  Verwaltungsräume</t>
  </si>
  <si>
    <t>I 3  Büro / Erzieherzimmer</t>
  </si>
  <si>
    <t>I 4  Sport- und Bewegungsräume</t>
  </si>
  <si>
    <t>I 5  Treppenräume</t>
  </si>
  <si>
    <t>I 6  Flure, Garderoben, Aufzug</t>
  </si>
  <si>
    <t>J 1  Sanitäre Anlagen Kinder</t>
  </si>
  <si>
    <t>J 2  Sanitäre Anlagen Erzieher</t>
  </si>
  <si>
    <t>K   Lager- / Abstell- u. Vorbereitungsräume</t>
  </si>
  <si>
    <t>21.)</t>
  </si>
  <si>
    <t>Los 3 - Titel 03 – Oberschule Böhlen</t>
  </si>
  <si>
    <t>22.)</t>
  </si>
  <si>
    <t>23.)</t>
  </si>
  <si>
    <t>Kalkulation der Kosten Grundreinigung nach Reingungsgruppen E - H</t>
  </si>
  <si>
    <t>24.)</t>
  </si>
  <si>
    <t>Kalkulation der Kosten Grundreinigung nach Reingungsgruppen I - K</t>
  </si>
  <si>
    <t>25.)</t>
  </si>
  <si>
    <t>Kalkulation der Wochenkosten Unterhaltsreinigung nach Reingungsgruppen E - H + Z</t>
  </si>
  <si>
    <t>Kalkulation der Wochenkosten Unterhaltsreinigung Ferien nach Reingungsgruppen E - H + Z</t>
  </si>
  <si>
    <t>Kalkulation der Wochenkosten Unterhaltsreinigung nach Reingungsgruppen I - K + Z</t>
  </si>
  <si>
    <t xml:space="preserve">Kalkulation der Kosten Grundreinigung nach Reingungsgruppen E - H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</si>
</sst>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€_-;\-* #,##0.00\ _€_-;_-* &quot;-&quot;??\ _€_-;_-@_-"/>
    <numFmt numFmtId="164" formatCode="#,##0.00\ &quot;€&quot;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rgb="FF000000"/>
      <name val="Arial"/>
      <family val="2"/>
    </font>
    <font>
      <b/>
      <sz val="12"/>
      <color rgb="FF000000"/>
      <name val="Arial"/>
      <family val="2"/>
    </font>
    <font>
      <b/>
      <sz val="11"/>
      <color rgb="FF000000"/>
      <name val="Arial"/>
      <family val="2"/>
    </font>
    <font>
      <sz val="8"/>
      <color rgb="FF000000"/>
      <name val="Arial"/>
      <family val="2"/>
    </font>
    <font>
      <b/>
      <sz val="10"/>
      <color rgb="FF000000"/>
      <name val="Arial"/>
      <family val="2"/>
    </font>
    <font>
      <sz val="11"/>
      <color rgb="FF000000"/>
      <name val="Arial"/>
      <family val="2"/>
    </font>
    <font>
      <sz val="7"/>
      <color rgb="FF000000"/>
      <name val="Arial"/>
      <family val="2"/>
    </font>
    <font>
      <sz val="11"/>
      <color rgb="FF000000"/>
      <name val="Calibri"/>
      <family val="2"/>
    </font>
    <font>
      <b/>
      <sz val="9"/>
      <color rgb="FF000000"/>
      <name val="Arial"/>
      <family val="2"/>
    </font>
    <font>
      <b/>
      <sz val="8"/>
      <color rgb="FF000000"/>
      <name val="Arial"/>
      <family val="2"/>
    </font>
    <font>
      <sz val="9"/>
      <color rgb="FF000000"/>
      <name val="Arial"/>
      <family val="2"/>
    </font>
    <font>
      <sz val="9"/>
      <color rgb="FF000000"/>
      <name val="Calibri"/>
      <family val="2"/>
    </font>
    <font>
      <sz val="8"/>
      <color rgb="FF000000"/>
      <name val="Calibri"/>
      <family val="2"/>
    </font>
    <font>
      <sz val="6"/>
      <color rgb="FF92D050"/>
      <name val="Arial"/>
      <family val="2"/>
    </font>
    <font>
      <sz val="9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ADADB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92D050"/>
        <bgColor indexed="64"/>
      </patternFill>
    </fill>
  </fills>
  <borders count="14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6">
    <xf numFmtId="0" fontId="0" fillId="0" borderId="0" xfId="0"/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vertical="center" wrapText="1"/>
    </xf>
    <xf numFmtId="0" fontId="9" fillId="0" borderId="6" xfId="0" applyFont="1" applyBorder="1" applyAlignment="1">
      <alignment vertical="center" wrapText="1"/>
    </xf>
    <xf numFmtId="0" fontId="10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8" fillId="0" borderId="5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43" fontId="11" fillId="0" borderId="6" xfId="0" applyNumberFormat="1" applyFont="1" applyBorder="1" applyAlignment="1">
      <alignment horizontal="center" vertical="center" wrapText="1"/>
    </xf>
    <xf numFmtId="43" fontId="5" fillId="0" borderId="6" xfId="1" applyFont="1" applyBorder="1" applyAlignment="1">
      <alignment horizontal="center" vertical="center" wrapText="1"/>
    </xf>
    <xf numFmtId="0" fontId="5" fillId="3" borderId="6" xfId="0" applyFont="1" applyFill="1" applyBorder="1" applyAlignment="1" applyProtection="1">
      <alignment horizontal="center" vertical="center" wrapText="1"/>
      <protection locked="0"/>
    </xf>
    <xf numFmtId="2" fontId="5" fillId="0" borderId="6" xfId="0" applyNumberFormat="1" applyFont="1" applyBorder="1" applyAlignment="1">
      <alignment vertical="center" wrapText="1"/>
    </xf>
    <xf numFmtId="43" fontId="5" fillId="0" borderId="6" xfId="1" applyFont="1" applyBorder="1" applyAlignment="1">
      <alignment vertical="center" wrapText="1"/>
    </xf>
    <xf numFmtId="164" fontId="5" fillId="3" borderId="6" xfId="0" applyNumberFormat="1" applyFont="1" applyFill="1" applyBorder="1" applyAlignment="1" applyProtection="1">
      <alignment vertical="center" wrapText="1"/>
      <protection locked="0"/>
    </xf>
    <xf numFmtId="164" fontId="5" fillId="0" borderId="6" xfId="0" applyNumberFormat="1" applyFont="1" applyBorder="1" applyAlignment="1">
      <alignment vertical="center" wrapText="1"/>
    </xf>
    <xf numFmtId="0" fontId="12" fillId="0" borderId="5" xfId="0" applyFont="1" applyBorder="1" applyAlignment="1">
      <alignment horizontal="left" vertical="center" wrapText="1"/>
    </xf>
    <xf numFmtId="0" fontId="13" fillId="2" borderId="6" xfId="0" applyFont="1" applyFill="1" applyBorder="1" applyAlignment="1">
      <alignment vertical="center" wrapText="1"/>
    </xf>
    <xf numFmtId="0" fontId="14" fillId="4" borderId="6" xfId="0" applyFont="1" applyFill="1" applyBorder="1" applyAlignment="1">
      <alignment vertical="center" wrapText="1"/>
    </xf>
    <xf numFmtId="43" fontId="14" fillId="4" borderId="6" xfId="0" applyNumberFormat="1" applyFont="1" applyFill="1" applyBorder="1" applyAlignment="1">
      <alignment vertical="center" wrapText="1"/>
    </xf>
    <xf numFmtId="0" fontId="14" fillId="2" borderId="6" xfId="0" applyFont="1" applyFill="1" applyBorder="1" applyAlignment="1">
      <alignment vertical="center" wrapText="1"/>
    </xf>
    <xf numFmtId="2" fontId="12" fillId="3" borderId="6" xfId="0" applyNumberFormat="1" applyFont="1" applyFill="1" applyBorder="1" applyAlignment="1" applyProtection="1">
      <alignment horizontal="right" vertical="center" wrapText="1"/>
      <protection locked="0"/>
    </xf>
    <xf numFmtId="0" fontId="13" fillId="0" borderId="11" xfId="0" applyFont="1" applyBorder="1" applyAlignment="1">
      <alignment vertical="center" wrapText="1"/>
    </xf>
    <xf numFmtId="0" fontId="13" fillId="0" borderId="4" xfId="0" applyFont="1" applyBorder="1" applyAlignment="1">
      <alignment vertical="center" wrapText="1"/>
    </xf>
    <xf numFmtId="0" fontId="13" fillId="0" borderId="12" xfId="0" applyFont="1" applyBorder="1" applyAlignment="1">
      <alignment vertical="center" wrapText="1"/>
    </xf>
    <xf numFmtId="0" fontId="13" fillId="0" borderId="6" xfId="0" applyFont="1" applyBorder="1" applyAlignment="1">
      <alignment vertical="center" wrapText="1"/>
    </xf>
    <xf numFmtId="0" fontId="13" fillId="0" borderId="10" xfId="0" applyFont="1" applyBorder="1" applyAlignment="1">
      <alignment vertical="center" wrapText="1"/>
    </xf>
    <xf numFmtId="0" fontId="12" fillId="6" borderId="6" xfId="0" applyFont="1" applyFill="1" applyBorder="1" applyAlignment="1">
      <alignment horizontal="center" vertical="center" wrapText="1"/>
    </xf>
    <xf numFmtId="43" fontId="10" fillId="0" borderId="6" xfId="1" applyFont="1" applyBorder="1" applyAlignment="1">
      <alignment vertical="center" wrapText="1"/>
    </xf>
    <xf numFmtId="0" fontId="12" fillId="2" borderId="6" xfId="0" applyFont="1" applyFill="1" applyBorder="1" applyAlignment="1">
      <alignment horizontal="center" vertical="center" wrapText="1"/>
    </xf>
    <xf numFmtId="164" fontId="10" fillId="0" borderId="6" xfId="0" applyNumberFormat="1" applyFont="1" applyBorder="1" applyAlignment="1">
      <alignment horizontal="right" vertical="center" wrapText="1"/>
    </xf>
    <xf numFmtId="0" fontId="5" fillId="0" borderId="12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5" fillId="0" borderId="6" xfId="0" applyFont="1" applyFill="1" applyBorder="1" applyAlignment="1" applyProtection="1">
      <alignment horizontal="center" vertical="center" wrapText="1"/>
      <protection locked="0"/>
    </xf>
    <xf numFmtId="164" fontId="5" fillId="0" borderId="6" xfId="0" applyNumberFormat="1" applyFont="1" applyFill="1" applyBorder="1" applyAlignment="1" applyProtection="1">
      <alignment vertical="center" wrapText="1"/>
      <protection locked="0"/>
    </xf>
    <xf numFmtId="0" fontId="13" fillId="0" borderId="5" xfId="0" applyFont="1" applyBorder="1" applyAlignment="1">
      <alignment vertical="center" wrapText="1"/>
    </xf>
    <xf numFmtId="0" fontId="14" fillId="0" borderId="6" xfId="0" applyFont="1" applyBorder="1" applyAlignment="1">
      <alignment vertical="center" wrapText="1"/>
    </xf>
    <xf numFmtId="0" fontId="14" fillId="0" borderId="6" xfId="0" applyFont="1" applyBorder="1" applyAlignment="1" applyProtection="1">
      <alignment vertical="center" wrapText="1"/>
      <protection locked="0"/>
    </xf>
    <xf numFmtId="0" fontId="12" fillId="0" borderId="8" xfId="0" applyFont="1" applyBorder="1" applyAlignment="1">
      <alignment horizontal="center" vertical="top" wrapText="1"/>
    </xf>
    <xf numFmtId="0" fontId="12" fillId="0" borderId="10" xfId="0" applyFont="1" applyBorder="1" applyAlignment="1">
      <alignment horizontal="center" vertical="top" wrapText="1"/>
    </xf>
    <xf numFmtId="0" fontId="12" fillId="0" borderId="8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lef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2" fillId="0" borderId="7" xfId="0" applyFont="1" applyBorder="1" applyAlignment="1">
      <alignment horizontal="center" wrapText="1"/>
    </xf>
    <xf numFmtId="0" fontId="12" fillId="0" borderId="2" xfId="0" applyFont="1" applyBorder="1" applyAlignment="1">
      <alignment horizontal="center" wrapText="1"/>
    </xf>
    <xf numFmtId="0" fontId="5" fillId="5" borderId="8" xfId="0" applyFont="1" applyFill="1" applyBorder="1" applyAlignment="1">
      <alignment horizontal="left" vertical="center" wrapText="1"/>
    </xf>
    <xf numFmtId="0" fontId="5" fillId="5" borderId="9" xfId="0" applyFont="1" applyFill="1" applyBorder="1" applyAlignment="1">
      <alignment horizontal="left" vertical="center" wrapText="1"/>
    </xf>
    <xf numFmtId="0" fontId="5" fillId="5" borderId="10" xfId="0" applyFont="1" applyFill="1" applyBorder="1" applyAlignment="1">
      <alignment horizontal="left" vertical="center" wrapText="1"/>
    </xf>
    <xf numFmtId="0" fontId="13" fillId="0" borderId="8" xfId="0" applyFont="1" applyBorder="1" applyAlignment="1">
      <alignment vertical="center" wrapText="1"/>
    </xf>
    <xf numFmtId="0" fontId="13" fillId="0" borderId="10" xfId="0" applyFont="1" applyBorder="1" applyAlignment="1">
      <alignment vertical="center" wrapText="1"/>
    </xf>
  </cellXfs>
  <cellStyles count="2">
    <cellStyle name="Komma" xfId="1" builtinId="3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workbookViewId="0">
      <selection activeCell="C18" sqref="C18"/>
    </sheetView>
  </sheetViews>
  <sheetFormatPr baseColWidth="10" defaultRowHeight="15" x14ac:dyDescent="0.25"/>
  <cols>
    <col min="1" max="1" width="30.140625" customWidth="1"/>
    <col min="2" max="2" width="10.140625" customWidth="1"/>
    <col min="3" max="3" width="9" customWidth="1"/>
    <col min="4" max="4" width="7.140625" customWidth="1"/>
    <col min="5" max="5" width="11.85546875" customWidth="1"/>
    <col min="6" max="6" width="11.42578125" customWidth="1"/>
    <col min="7" max="7" width="10.28515625" customWidth="1"/>
    <col min="8" max="8" width="9.7109375" customWidth="1"/>
    <col min="9" max="9" width="11" customWidth="1"/>
    <col min="10" max="10" width="12.85546875" customWidth="1"/>
  </cols>
  <sheetData>
    <row r="1" spans="1:11" ht="18" x14ac:dyDescent="0.25">
      <c r="A1" s="1" t="s">
        <v>0</v>
      </c>
      <c r="B1" s="57" t="s">
        <v>83</v>
      </c>
      <c r="C1" s="57"/>
      <c r="D1" s="57"/>
      <c r="E1" s="57"/>
      <c r="F1" s="57"/>
      <c r="G1" s="57"/>
      <c r="H1" s="57"/>
      <c r="I1" s="57"/>
      <c r="J1" s="57"/>
      <c r="K1" s="57"/>
    </row>
    <row r="2" spans="1:11" x14ac:dyDescent="0.25">
      <c r="B2" s="58" t="s">
        <v>1</v>
      </c>
      <c r="C2" s="58"/>
      <c r="D2" s="58"/>
      <c r="E2" s="58"/>
      <c r="F2" s="58"/>
      <c r="G2" s="58"/>
      <c r="H2" s="58"/>
      <c r="I2" s="58"/>
    </row>
    <row r="3" spans="1:11" ht="15.75" thickBot="1" x14ac:dyDescent="0.3">
      <c r="B3" s="2" t="s">
        <v>2</v>
      </c>
      <c r="C3" s="2" t="s">
        <v>2</v>
      </c>
      <c r="D3" s="2" t="s">
        <v>2</v>
      </c>
      <c r="E3" s="2" t="s">
        <v>2</v>
      </c>
      <c r="F3" s="2" t="s">
        <v>2</v>
      </c>
      <c r="G3" s="2" t="s">
        <v>2</v>
      </c>
      <c r="H3" s="2" t="s">
        <v>2</v>
      </c>
      <c r="I3" s="2" t="s">
        <v>2</v>
      </c>
      <c r="J3" s="2" t="s">
        <v>2</v>
      </c>
    </row>
    <row r="4" spans="1:11" ht="22.5" customHeight="1" thickBot="1" x14ac:dyDescent="0.3">
      <c r="A4" s="3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4" t="s">
        <v>8</v>
      </c>
      <c r="G4" s="4" t="s">
        <v>9</v>
      </c>
      <c r="H4" s="4" t="s">
        <v>10</v>
      </c>
      <c r="I4" s="4" t="s">
        <v>11</v>
      </c>
      <c r="J4" s="4" t="s">
        <v>12</v>
      </c>
      <c r="K4" s="4" t="s">
        <v>13</v>
      </c>
    </row>
    <row r="5" spans="1:11" ht="22.5" customHeight="1" x14ac:dyDescent="0.25">
      <c r="A5" s="5"/>
      <c r="B5" s="6" t="s">
        <v>14</v>
      </c>
      <c r="C5" s="6" t="s">
        <v>15</v>
      </c>
      <c r="D5" s="6" t="s">
        <v>16</v>
      </c>
      <c r="E5" s="6" t="s">
        <v>16</v>
      </c>
      <c r="F5" s="6" t="s">
        <v>17</v>
      </c>
      <c r="G5" s="6" t="s">
        <v>16</v>
      </c>
      <c r="H5" s="6" t="s">
        <v>18</v>
      </c>
      <c r="I5" s="6" t="s">
        <v>19</v>
      </c>
      <c r="J5" s="6" t="s">
        <v>16</v>
      </c>
      <c r="K5" s="6" t="s">
        <v>18</v>
      </c>
    </row>
    <row r="6" spans="1:11" ht="22.5" customHeight="1" x14ac:dyDescent="0.25">
      <c r="A6" s="7"/>
      <c r="B6" s="8" t="s">
        <v>20</v>
      </c>
      <c r="C6" s="8" t="s">
        <v>21</v>
      </c>
      <c r="D6" s="8" t="s">
        <v>22</v>
      </c>
      <c r="E6" s="8" t="s">
        <v>23</v>
      </c>
      <c r="F6" s="8" t="s">
        <v>24</v>
      </c>
      <c r="G6" s="8" t="s">
        <v>25</v>
      </c>
      <c r="H6" s="8" t="s">
        <v>25</v>
      </c>
      <c r="I6" s="8" t="s">
        <v>26</v>
      </c>
      <c r="J6" s="8" t="s">
        <v>27</v>
      </c>
      <c r="K6" s="8" t="s">
        <v>27</v>
      </c>
    </row>
    <row r="7" spans="1:11" ht="22.5" customHeight="1" thickBot="1" x14ac:dyDescent="0.3">
      <c r="A7" s="9"/>
      <c r="B7" s="10" t="s">
        <v>28</v>
      </c>
      <c r="C7" s="10" t="s">
        <v>29</v>
      </c>
      <c r="D7" s="11" t="s">
        <v>30</v>
      </c>
      <c r="E7" s="10" t="s">
        <v>31</v>
      </c>
      <c r="F7" s="12"/>
      <c r="G7" s="10" t="s">
        <v>32</v>
      </c>
      <c r="H7" s="10" t="s">
        <v>32</v>
      </c>
      <c r="I7" s="10" t="s">
        <v>33</v>
      </c>
      <c r="J7" s="10" t="s">
        <v>34</v>
      </c>
      <c r="K7" s="10" t="s">
        <v>34</v>
      </c>
    </row>
    <row r="8" spans="1:11" ht="23.25" thickBot="1" x14ac:dyDescent="0.3">
      <c r="A8" s="13"/>
      <c r="B8" s="14" t="s">
        <v>2</v>
      </c>
      <c r="C8" s="14" t="s">
        <v>2</v>
      </c>
      <c r="D8" s="14" t="s">
        <v>2</v>
      </c>
      <c r="E8" s="15" t="s">
        <v>35</v>
      </c>
      <c r="F8" s="16" t="s">
        <v>36</v>
      </c>
      <c r="G8" s="15" t="s">
        <v>37</v>
      </c>
      <c r="H8" s="15" t="s">
        <v>38</v>
      </c>
      <c r="I8" s="16" t="s">
        <v>36</v>
      </c>
      <c r="J8" s="15" t="s">
        <v>39</v>
      </c>
      <c r="K8" s="15" t="s">
        <v>40</v>
      </c>
    </row>
    <row r="9" spans="1:11" ht="15.75" thickBot="1" x14ac:dyDescent="0.3">
      <c r="A9" s="17" t="s">
        <v>41</v>
      </c>
      <c r="B9" s="18" t="s">
        <v>42</v>
      </c>
      <c r="C9" s="19">
        <v>1473.471</v>
      </c>
      <c r="D9" s="16">
        <v>94</v>
      </c>
      <c r="E9" s="20">
        <f>C9*D9</f>
        <v>138506.274</v>
      </c>
      <c r="F9" s="21"/>
      <c r="G9" s="22">
        <f>IFERROR(E9/F9,0)</f>
        <v>0</v>
      </c>
      <c r="H9" s="23">
        <f>G9/52</f>
        <v>0</v>
      </c>
      <c r="I9" s="24"/>
      <c r="J9" s="25">
        <f>G9*I9</f>
        <v>0</v>
      </c>
      <c r="K9" s="25">
        <f>H9*I9</f>
        <v>0</v>
      </c>
    </row>
    <row r="10" spans="1:11" ht="15.75" thickBot="1" x14ac:dyDescent="0.3">
      <c r="A10" s="17" t="s">
        <v>43</v>
      </c>
      <c r="B10" s="18" t="s">
        <v>42</v>
      </c>
      <c r="C10" s="19"/>
      <c r="D10" s="16">
        <v>0</v>
      </c>
      <c r="E10" s="20">
        <f t="shared" ref="E10:E19" si="0">C10*D10</f>
        <v>0</v>
      </c>
      <c r="F10" s="21"/>
      <c r="G10" s="22">
        <f t="shared" ref="G10:G19" si="1">IFERROR(E10/F10,0)</f>
        <v>0</v>
      </c>
      <c r="H10" s="23">
        <f t="shared" ref="H10:H19" si="2">G10/52</f>
        <v>0</v>
      </c>
      <c r="I10" s="24"/>
      <c r="J10" s="25">
        <f t="shared" ref="J10:J20" si="3">G10*I10</f>
        <v>0</v>
      </c>
      <c r="K10" s="25">
        <f t="shared" ref="K10:K20" si="4">H10*I10</f>
        <v>0</v>
      </c>
    </row>
    <row r="11" spans="1:11" ht="15.75" thickBot="1" x14ac:dyDescent="0.3">
      <c r="A11" s="17" t="s">
        <v>44</v>
      </c>
      <c r="B11" s="18" t="s">
        <v>42</v>
      </c>
      <c r="C11" s="19">
        <v>78.790000000000006</v>
      </c>
      <c r="D11" s="16">
        <v>94</v>
      </c>
      <c r="E11" s="20">
        <f t="shared" si="0"/>
        <v>7406.26</v>
      </c>
      <c r="F11" s="21"/>
      <c r="G11" s="22">
        <f t="shared" si="1"/>
        <v>0</v>
      </c>
      <c r="H11" s="23">
        <f t="shared" si="2"/>
        <v>0</v>
      </c>
      <c r="I11" s="24"/>
      <c r="J11" s="25">
        <f t="shared" si="3"/>
        <v>0</v>
      </c>
      <c r="K11" s="25">
        <f t="shared" si="4"/>
        <v>0</v>
      </c>
    </row>
    <row r="12" spans="1:11" ht="15.75" thickBot="1" x14ac:dyDescent="0.3">
      <c r="A12" s="17" t="s">
        <v>45</v>
      </c>
      <c r="B12" s="18" t="s">
        <v>42</v>
      </c>
      <c r="C12" s="19"/>
      <c r="D12" s="16">
        <v>0</v>
      </c>
      <c r="E12" s="20">
        <f t="shared" si="0"/>
        <v>0</v>
      </c>
      <c r="F12" s="21"/>
      <c r="G12" s="22">
        <f t="shared" si="1"/>
        <v>0</v>
      </c>
      <c r="H12" s="23">
        <f t="shared" si="2"/>
        <v>0</v>
      </c>
      <c r="I12" s="24"/>
      <c r="J12" s="25">
        <f t="shared" si="3"/>
        <v>0</v>
      </c>
      <c r="K12" s="25">
        <f t="shared" si="4"/>
        <v>0</v>
      </c>
    </row>
    <row r="13" spans="1:11" ht="15.75" thickBot="1" x14ac:dyDescent="0.3">
      <c r="A13" s="17" t="s">
        <v>46</v>
      </c>
      <c r="B13" s="18" t="s">
        <v>42</v>
      </c>
      <c r="C13" s="19">
        <v>134.41999999999999</v>
      </c>
      <c r="D13" s="16">
        <v>94</v>
      </c>
      <c r="E13" s="20">
        <f t="shared" si="0"/>
        <v>12635.48</v>
      </c>
      <c r="F13" s="21"/>
      <c r="G13" s="22">
        <f t="shared" si="1"/>
        <v>0</v>
      </c>
      <c r="H13" s="23">
        <f t="shared" si="2"/>
        <v>0</v>
      </c>
      <c r="I13" s="24"/>
      <c r="J13" s="25">
        <f t="shared" si="3"/>
        <v>0</v>
      </c>
      <c r="K13" s="25">
        <f t="shared" si="4"/>
        <v>0</v>
      </c>
    </row>
    <row r="14" spans="1:11" ht="15.75" thickBot="1" x14ac:dyDescent="0.3">
      <c r="A14" s="17" t="s">
        <v>47</v>
      </c>
      <c r="B14" s="18" t="s">
        <v>42</v>
      </c>
      <c r="C14" s="19">
        <v>622.03</v>
      </c>
      <c r="D14" s="16">
        <v>94</v>
      </c>
      <c r="E14" s="20">
        <f t="shared" si="0"/>
        <v>58470.82</v>
      </c>
      <c r="F14" s="21"/>
      <c r="G14" s="22">
        <f t="shared" si="1"/>
        <v>0</v>
      </c>
      <c r="H14" s="23">
        <f t="shared" si="2"/>
        <v>0</v>
      </c>
      <c r="I14" s="24"/>
      <c r="J14" s="25">
        <f t="shared" si="3"/>
        <v>0</v>
      </c>
      <c r="K14" s="25">
        <f t="shared" si="4"/>
        <v>0</v>
      </c>
    </row>
    <row r="15" spans="1:11" ht="15.75" thickBot="1" x14ac:dyDescent="0.3">
      <c r="A15" s="17" t="s">
        <v>48</v>
      </c>
      <c r="B15" s="18" t="s">
        <v>42</v>
      </c>
      <c r="C15" s="19"/>
      <c r="D15" s="16">
        <v>0</v>
      </c>
      <c r="E15" s="20">
        <f t="shared" si="0"/>
        <v>0</v>
      </c>
      <c r="F15" s="21"/>
      <c r="G15" s="22">
        <f t="shared" si="1"/>
        <v>0</v>
      </c>
      <c r="H15" s="23">
        <f t="shared" si="2"/>
        <v>0</v>
      </c>
      <c r="I15" s="24"/>
      <c r="J15" s="25">
        <f t="shared" si="3"/>
        <v>0</v>
      </c>
      <c r="K15" s="25">
        <f t="shared" si="4"/>
        <v>0</v>
      </c>
    </row>
    <row r="16" spans="1:11" ht="15.75" thickBot="1" x14ac:dyDescent="0.3">
      <c r="A16" s="17" t="s">
        <v>49</v>
      </c>
      <c r="B16" s="18" t="s">
        <v>42</v>
      </c>
      <c r="C16" s="19">
        <v>151.92500000000001</v>
      </c>
      <c r="D16" s="16">
        <v>192</v>
      </c>
      <c r="E16" s="20">
        <f t="shared" si="0"/>
        <v>29169.600000000002</v>
      </c>
      <c r="F16" s="21"/>
      <c r="G16" s="22">
        <f t="shared" si="1"/>
        <v>0</v>
      </c>
      <c r="H16" s="23">
        <f t="shared" si="2"/>
        <v>0</v>
      </c>
      <c r="I16" s="24"/>
      <c r="J16" s="25">
        <f t="shared" si="3"/>
        <v>0</v>
      </c>
      <c r="K16" s="25">
        <f t="shared" si="4"/>
        <v>0</v>
      </c>
    </row>
    <row r="17" spans="1:11" ht="15.75" thickBot="1" x14ac:dyDescent="0.3">
      <c r="A17" s="17" t="s">
        <v>50</v>
      </c>
      <c r="B17" s="18" t="s">
        <v>42</v>
      </c>
      <c r="C17" s="19">
        <v>90.19</v>
      </c>
      <c r="D17" s="16">
        <v>192</v>
      </c>
      <c r="E17" s="20">
        <f t="shared" si="0"/>
        <v>17316.48</v>
      </c>
      <c r="F17" s="21"/>
      <c r="G17" s="22">
        <f t="shared" si="1"/>
        <v>0</v>
      </c>
      <c r="H17" s="23">
        <f t="shared" si="2"/>
        <v>0</v>
      </c>
      <c r="I17" s="24"/>
      <c r="J17" s="25">
        <f t="shared" si="3"/>
        <v>0</v>
      </c>
      <c r="K17" s="25">
        <f t="shared" si="4"/>
        <v>0</v>
      </c>
    </row>
    <row r="18" spans="1:11" ht="15.75" thickBot="1" x14ac:dyDescent="0.3">
      <c r="A18" s="17" t="s">
        <v>51</v>
      </c>
      <c r="B18" s="18" t="s">
        <v>42</v>
      </c>
      <c r="C18" s="19">
        <v>17.23</v>
      </c>
      <c r="D18" s="16">
        <v>192</v>
      </c>
      <c r="E18" s="20">
        <f t="shared" si="0"/>
        <v>3308.16</v>
      </c>
      <c r="F18" s="21"/>
      <c r="G18" s="22">
        <f t="shared" si="1"/>
        <v>0</v>
      </c>
      <c r="H18" s="23">
        <f t="shared" si="2"/>
        <v>0</v>
      </c>
      <c r="I18" s="24"/>
      <c r="J18" s="25">
        <f t="shared" si="3"/>
        <v>0</v>
      </c>
      <c r="K18" s="25">
        <f t="shared" si="4"/>
        <v>0</v>
      </c>
    </row>
    <row r="19" spans="1:11" ht="15.75" thickBot="1" x14ac:dyDescent="0.3">
      <c r="A19" s="17" t="s">
        <v>52</v>
      </c>
      <c r="B19" s="18" t="s">
        <v>42</v>
      </c>
      <c r="C19" s="19">
        <v>336.8</v>
      </c>
      <c r="D19" s="16">
        <v>0</v>
      </c>
      <c r="E19" s="20">
        <f t="shared" si="0"/>
        <v>0</v>
      </c>
      <c r="F19" s="21"/>
      <c r="G19" s="22">
        <f t="shared" si="1"/>
        <v>0</v>
      </c>
      <c r="H19" s="23">
        <f t="shared" si="2"/>
        <v>0</v>
      </c>
      <c r="I19" s="24"/>
      <c r="J19" s="25">
        <f t="shared" si="3"/>
        <v>0</v>
      </c>
      <c r="K19" s="25">
        <f t="shared" si="4"/>
        <v>0</v>
      </c>
    </row>
    <row r="20" spans="1:11" ht="15.75" thickBot="1" x14ac:dyDescent="0.3">
      <c r="A20" s="17" t="s">
        <v>53</v>
      </c>
      <c r="B20" s="18" t="s">
        <v>42</v>
      </c>
      <c r="C20" s="19">
        <v>28.63</v>
      </c>
      <c r="D20" s="16">
        <v>12</v>
      </c>
      <c r="E20" s="20">
        <f>IFERROR(C20*D20,0)</f>
        <v>343.56</v>
      </c>
      <c r="F20" s="21"/>
      <c r="G20" s="22">
        <f>IFERROR(E20/F20,0)</f>
        <v>0</v>
      </c>
      <c r="H20" s="23">
        <f>G20/52</f>
        <v>0</v>
      </c>
      <c r="I20" s="24"/>
      <c r="J20" s="25">
        <f t="shared" si="3"/>
        <v>0</v>
      </c>
      <c r="K20" s="25">
        <f t="shared" si="4"/>
        <v>0</v>
      </c>
    </row>
    <row r="21" spans="1:11" ht="15.75" thickBot="1" x14ac:dyDescent="0.3">
      <c r="A21" s="26" t="s">
        <v>54</v>
      </c>
      <c r="B21" s="27" t="s">
        <v>2</v>
      </c>
      <c r="C21" s="28" t="s">
        <v>2</v>
      </c>
      <c r="D21" s="28" t="s">
        <v>2</v>
      </c>
      <c r="E21" s="28" t="s">
        <v>2</v>
      </c>
      <c r="F21" s="28" t="s">
        <v>2</v>
      </c>
      <c r="G21" s="23">
        <f>SUM(G9:G20)</f>
        <v>0</v>
      </c>
      <c r="H21" s="29">
        <f>SUM(H9:H19)</f>
        <v>0</v>
      </c>
      <c r="I21" s="30" t="s">
        <v>2</v>
      </c>
      <c r="J21" s="25">
        <f>SUM(J9:J20)</f>
        <v>0</v>
      </c>
      <c r="K21" s="25">
        <f>SUM(K9:K20)</f>
        <v>0</v>
      </c>
    </row>
    <row r="22" spans="1:11" ht="23.25" customHeight="1" thickBot="1" x14ac:dyDescent="0.3">
      <c r="A22" s="59" t="s">
        <v>55</v>
      </c>
      <c r="B22" s="60"/>
      <c r="C22" s="61" t="s">
        <v>56</v>
      </c>
      <c r="D22" s="62"/>
      <c r="E22" s="62"/>
      <c r="F22" s="62"/>
      <c r="G22" s="63"/>
      <c r="H22" s="31"/>
      <c r="I22" s="27" t="s">
        <v>2</v>
      </c>
      <c r="J22" s="27" t="s">
        <v>2</v>
      </c>
      <c r="K22" s="27" t="s">
        <v>2</v>
      </c>
    </row>
    <row r="23" spans="1:11" ht="23.25" customHeight="1" thickBot="1" x14ac:dyDescent="0.3">
      <c r="A23" s="32" t="s">
        <v>2</v>
      </c>
      <c r="B23" s="33" t="s">
        <v>2</v>
      </c>
      <c r="C23" s="61" t="s">
        <v>57</v>
      </c>
      <c r="D23" s="62"/>
      <c r="E23" s="62"/>
      <c r="F23" s="62"/>
      <c r="G23" s="63"/>
      <c r="H23" s="31"/>
      <c r="I23" s="27" t="s">
        <v>2</v>
      </c>
      <c r="J23" s="27" t="s">
        <v>2</v>
      </c>
      <c r="K23" s="27" t="s">
        <v>2</v>
      </c>
    </row>
    <row r="24" spans="1:11" ht="23.25" customHeight="1" thickBot="1" x14ac:dyDescent="0.3">
      <c r="A24" s="34" t="s">
        <v>2</v>
      </c>
      <c r="B24" s="35" t="s">
        <v>2</v>
      </c>
      <c r="C24" s="64" t="s">
        <v>58</v>
      </c>
      <c r="D24" s="65"/>
      <c r="E24" s="64" t="s">
        <v>58</v>
      </c>
      <c r="F24" s="65"/>
      <c r="G24" s="36" t="s">
        <v>2</v>
      </c>
      <c r="H24" s="35" t="s">
        <v>2</v>
      </c>
      <c r="I24" s="35" t="s">
        <v>2</v>
      </c>
      <c r="J24" s="35" t="s">
        <v>2</v>
      </c>
      <c r="K24" s="35" t="s">
        <v>2</v>
      </c>
    </row>
    <row r="25" spans="1:11" ht="26.25" customHeight="1" thickBot="1" x14ac:dyDescent="0.3">
      <c r="A25" s="48" t="s">
        <v>59</v>
      </c>
      <c r="B25" s="49"/>
      <c r="C25" s="50" t="s">
        <v>60</v>
      </c>
      <c r="D25" s="51"/>
      <c r="E25" s="51"/>
      <c r="F25" s="52"/>
      <c r="G25" s="37" t="s">
        <v>61</v>
      </c>
      <c r="H25" s="38">
        <f>G21</f>
        <v>0</v>
      </c>
      <c r="I25" s="39" t="s">
        <v>61</v>
      </c>
      <c r="J25" s="40">
        <f>J21</f>
        <v>0</v>
      </c>
      <c r="K25" s="40">
        <f>K21</f>
        <v>0</v>
      </c>
    </row>
    <row r="26" spans="1:11" ht="17.25" thickBot="1" x14ac:dyDescent="0.3">
      <c r="A26" s="41"/>
      <c r="B26" s="16"/>
      <c r="C26" s="53"/>
      <c r="D26" s="54"/>
      <c r="E26" s="54"/>
      <c r="F26" s="55"/>
      <c r="G26" s="42" t="s">
        <v>62</v>
      </c>
      <c r="H26" s="16"/>
      <c r="I26" s="10"/>
      <c r="J26" s="16"/>
      <c r="K26" s="16"/>
    </row>
    <row r="27" spans="1:11" x14ac:dyDescent="0.25">
      <c r="A27" s="56" t="s">
        <v>63</v>
      </c>
      <c r="B27" s="56"/>
      <c r="C27" s="56"/>
      <c r="D27" s="56"/>
      <c r="E27" s="56"/>
      <c r="F27" s="56"/>
      <c r="G27" s="56"/>
      <c r="H27" s="56"/>
      <c r="I27" s="56"/>
      <c r="J27" s="56"/>
      <c r="K27" s="56"/>
    </row>
  </sheetData>
  <sheetProtection algorithmName="SHA-512" hashValue="9cWEy3cHWlQ03W1iUTR2pkKgUjUGVe5BndjZFoJzMmZQv37/JvGjNy3bqweCG02k2n6LY/3vSEghCL5DbSgxdw==" saltValue="zxcIXrUV0hmkkVfslqBvOA==" spinCount="100000" sheet="1" objects="1" scenarios="1"/>
  <mergeCells count="11">
    <mergeCell ref="A25:B25"/>
    <mergeCell ref="C25:F25"/>
    <mergeCell ref="C26:F26"/>
    <mergeCell ref="A27:K27"/>
    <mergeCell ref="B1:K1"/>
    <mergeCell ref="B2:I2"/>
    <mergeCell ref="A22:B22"/>
    <mergeCell ref="C22:G22"/>
    <mergeCell ref="C23:G23"/>
    <mergeCell ref="C24:D24"/>
    <mergeCell ref="E24:F24"/>
  </mergeCells>
  <pageMargins left="0.70866141732283472" right="0.51181102362204722" top="0.78740157480314965" bottom="0.78740157480314965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tabSelected="1" workbookViewId="0">
      <selection activeCell="G25" sqref="G25"/>
    </sheetView>
  </sheetViews>
  <sheetFormatPr baseColWidth="10" defaultRowHeight="15" x14ac:dyDescent="0.25"/>
  <cols>
    <col min="1" max="1" width="30.140625" customWidth="1"/>
    <col min="2" max="2" width="10.140625" customWidth="1"/>
    <col min="3" max="3" width="9" customWidth="1"/>
    <col min="4" max="4" width="7.140625" customWidth="1"/>
    <col min="5" max="5" width="11.85546875" customWidth="1"/>
    <col min="6" max="6" width="11.42578125" customWidth="1"/>
    <col min="7" max="7" width="10.28515625" customWidth="1"/>
    <col min="8" max="8" width="9.7109375" customWidth="1"/>
    <col min="9" max="9" width="11" customWidth="1"/>
    <col min="10" max="10" width="12.85546875" customWidth="1"/>
  </cols>
  <sheetData>
    <row r="1" spans="1:11" ht="18" x14ac:dyDescent="0.25">
      <c r="A1" s="1" t="s">
        <v>77</v>
      </c>
      <c r="B1" s="57" t="s">
        <v>84</v>
      </c>
      <c r="C1" s="57"/>
      <c r="D1" s="57"/>
      <c r="E1" s="57"/>
      <c r="F1" s="57"/>
      <c r="G1" s="57"/>
      <c r="H1" s="57"/>
      <c r="I1" s="57"/>
      <c r="J1" s="57"/>
      <c r="K1" s="57"/>
    </row>
    <row r="2" spans="1:11" x14ac:dyDescent="0.25">
      <c r="B2" s="58" t="s">
        <v>1</v>
      </c>
      <c r="C2" s="58"/>
      <c r="D2" s="58"/>
      <c r="E2" s="58"/>
      <c r="F2" s="58"/>
      <c r="G2" s="58"/>
      <c r="H2" s="58"/>
      <c r="I2" s="58"/>
    </row>
    <row r="3" spans="1:11" ht="15.75" thickBot="1" x14ac:dyDescent="0.3">
      <c r="B3" s="2" t="s">
        <v>2</v>
      </c>
      <c r="C3" s="2" t="s">
        <v>2</v>
      </c>
      <c r="D3" s="2" t="s">
        <v>2</v>
      </c>
      <c r="E3" s="2" t="s">
        <v>2</v>
      </c>
      <c r="F3" s="2" t="s">
        <v>2</v>
      </c>
      <c r="G3" s="2" t="s">
        <v>2</v>
      </c>
      <c r="H3" s="2" t="s">
        <v>2</v>
      </c>
      <c r="I3" s="2" t="s">
        <v>2</v>
      </c>
      <c r="J3" s="2" t="s">
        <v>2</v>
      </c>
    </row>
    <row r="4" spans="1:11" ht="22.5" customHeight="1" thickBot="1" x14ac:dyDescent="0.3">
      <c r="A4" s="3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4" t="s">
        <v>8</v>
      </c>
      <c r="G4" s="4" t="s">
        <v>9</v>
      </c>
      <c r="H4" s="4" t="s">
        <v>10</v>
      </c>
      <c r="I4" s="4" t="s">
        <v>11</v>
      </c>
      <c r="J4" s="4" t="s">
        <v>12</v>
      </c>
      <c r="K4" s="4" t="s">
        <v>13</v>
      </c>
    </row>
    <row r="5" spans="1:11" ht="22.5" customHeight="1" x14ac:dyDescent="0.25">
      <c r="A5" s="5"/>
      <c r="B5" s="6" t="s">
        <v>14</v>
      </c>
      <c r="C5" s="6" t="s">
        <v>15</v>
      </c>
      <c r="D5" s="6" t="s">
        <v>16</v>
      </c>
      <c r="E5" s="6" t="s">
        <v>16</v>
      </c>
      <c r="F5" s="6" t="s">
        <v>17</v>
      </c>
      <c r="G5" s="6" t="s">
        <v>16</v>
      </c>
      <c r="H5" s="6" t="s">
        <v>18</v>
      </c>
      <c r="I5" s="6" t="s">
        <v>19</v>
      </c>
      <c r="J5" s="6" t="s">
        <v>16</v>
      </c>
      <c r="K5" s="6" t="s">
        <v>18</v>
      </c>
    </row>
    <row r="6" spans="1:11" ht="22.5" customHeight="1" x14ac:dyDescent="0.25">
      <c r="A6" s="7"/>
      <c r="B6" s="8" t="s">
        <v>20</v>
      </c>
      <c r="C6" s="8" t="s">
        <v>21</v>
      </c>
      <c r="D6" s="8" t="s">
        <v>22</v>
      </c>
      <c r="E6" s="8" t="s">
        <v>23</v>
      </c>
      <c r="F6" s="8" t="s">
        <v>24</v>
      </c>
      <c r="G6" s="8" t="s">
        <v>25</v>
      </c>
      <c r="H6" s="8" t="s">
        <v>25</v>
      </c>
      <c r="I6" s="8" t="s">
        <v>26</v>
      </c>
      <c r="J6" s="8" t="s">
        <v>27</v>
      </c>
      <c r="K6" s="8" t="s">
        <v>27</v>
      </c>
    </row>
    <row r="7" spans="1:11" ht="22.5" customHeight="1" thickBot="1" x14ac:dyDescent="0.3">
      <c r="A7" s="9"/>
      <c r="B7" s="10" t="s">
        <v>28</v>
      </c>
      <c r="C7" s="10" t="s">
        <v>29</v>
      </c>
      <c r="D7" s="11" t="s">
        <v>30</v>
      </c>
      <c r="E7" s="10" t="s">
        <v>31</v>
      </c>
      <c r="F7" s="12"/>
      <c r="G7" s="10" t="s">
        <v>32</v>
      </c>
      <c r="H7" s="10" t="s">
        <v>32</v>
      </c>
      <c r="I7" s="10" t="s">
        <v>33</v>
      </c>
      <c r="J7" s="10" t="s">
        <v>34</v>
      </c>
      <c r="K7" s="10" t="s">
        <v>34</v>
      </c>
    </row>
    <row r="8" spans="1:11" ht="23.25" thickBot="1" x14ac:dyDescent="0.3">
      <c r="A8" s="13"/>
      <c r="B8" s="14" t="s">
        <v>2</v>
      </c>
      <c r="C8" s="14" t="s">
        <v>2</v>
      </c>
      <c r="D8" s="14" t="s">
        <v>2</v>
      </c>
      <c r="E8" s="15" t="s">
        <v>35</v>
      </c>
      <c r="F8" s="16" t="s">
        <v>36</v>
      </c>
      <c r="G8" s="15" t="s">
        <v>37</v>
      </c>
      <c r="H8" s="15" t="s">
        <v>38</v>
      </c>
      <c r="I8" s="16" t="s">
        <v>36</v>
      </c>
      <c r="J8" s="15" t="s">
        <v>39</v>
      </c>
      <c r="K8" s="15" t="s">
        <v>40</v>
      </c>
    </row>
    <row r="9" spans="1:11" ht="15.75" thickBot="1" x14ac:dyDescent="0.3">
      <c r="A9" s="17" t="s">
        <v>41</v>
      </c>
      <c r="B9" s="18" t="s">
        <v>42</v>
      </c>
      <c r="C9" s="19"/>
      <c r="D9" s="16">
        <v>0</v>
      </c>
      <c r="E9" s="20">
        <f>C9*D9</f>
        <v>0</v>
      </c>
      <c r="F9" s="21"/>
      <c r="G9" s="22">
        <f>IFERROR(E9/F9,0)</f>
        <v>0</v>
      </c>
      <c r="H9" s="23">
        <f>G9/52</f>
        <v>0</v>
      </c>
      <c r="I9" s="24"/>
      <c r="J9" s="25">
        <f>G9*I9</f>
        <v>0</v>
      </c>
      <c r="K9" s="25">
        <f>H9*I9</f>
        <v>0</v>
      </c>
    </row>
    <row r="10" spans="1:11" ht="15.75" thickBot="1" x14ac:dyDescent="0.3">
      <c r="A10" s="17" t="s">
        <v>43</v>
      </c>
      <c r="B10" s="18" t="s">
        <v>42</v>
      </c>
      <c r="C10" s="19"/>
      <c r="D10" s="16">
        <v>0</v>
      </c>
      <c r="E10" s="20">
        <f t="shared" ref="E10:E19" si="0">C10*D10</f>
        <v>0</v>
      </c>
      <c r="F10" s="21"/>
      <c r="G10" s="22">
        <f t="shared" ref="G10:G19" si="1">IFERROR(E10/F10,0)</f>
        <v>0</v>
      </c>
      <c r="H10" s="23">
        <f t="shared" ref="H10:H19" si="2">G10/52</f>
        <v>0</v>
      </c>
      <c r="I10" s="24"/>
      <c r="J10" s="25">
        <f t="shared" ref="J10:J20" si="3">G10*I10</f>
        <v>0</v>
      </c>
      <c r="K10" s="25">
        <f t="shared" ref="K10:K20" si="4">H10*I10</f>
        <v>0</v>
      </c>
    </row>
    <row r="11" spans="1:11" ht="15.75" thickBot="1" x14ac:dyDescent="0.3">
      <c r="A11" s="17" t="s">
        <v>44</v>
      </c>
      <c r="B11" s="18" t="s">
        <v>42</v>
      </c>
      <c r="C11" s="19"/>
      <c r="D11" s="16">
        <v>0</v>
      </c>
      <c r="E11" s="20">
        <f t="shared" si="0"/>
        <v>0</v>
      </c>
      <c r="F11" s="21"/>
      <c r="G11" s="22">
        <f t="shared" si="1"/>
        <v>0</v>
      </c>
      <c r="H11" s="23">
        <f t="shared" si="2"/>
        <v>0</v>
      </c>
      <c r="I11" s="24"/>
      <c r="J11" s="25">
        <f t="shared" si="3"/>
        <v>0</v>
      </c>
      <c r="K11" s="25">
        <f t="shared" si="4"/>
        <v>0</v>
      </c>
    </row>
    <row r="12" spans="1:11" ht="15.75" thickBot="1" x14ac:dyDescent="0.3">
      <c r="A12" s="17" t="s">
        <v>45</v>
      </c>
      <c r="B12" s="18" t="s">
        <v>42</v>
      </c>
      <c r="C12" s="19"/>
      <c r="D12" s="16">
        <v>0</v>
      </c>
      <c r="E12" s="20">
        <f t="shared" si="0"/>
        <v>0</v>
      </c>
      <c r="F12" s="21"/>
      <c r="G12" s="22">
        <f t="shared" si="1"/>
        <v>0</v>
      </c>
      <c r="H12" s="23">
        <f t="shared" si="2"/>
        <v>0</v>
      </c>
      <c r="I12" s="24"/>
      <c r="J12" s="25">
        <f t="shared" si="3"/>
        <v>0</v>
      </c>
      <c r="K12" s="25">
        <f t="shared" si="4"/>
        <v>0</v>
      </c>
    </row>
    <row r="13" spans="1:11" ht="15.75" thickBot="1" x14ac:dyDescent="0.3">
      <c r="A13" s="17" t="s">
        <v>46</v>
      </c>
      <c r="B13" s="18" t="s">
        <v>42</v>
      </c>
      <c r="C13" s="19">
        <v>106.27</v>
      </c>
      <c r="D13" s="16">
        <v>30</v>
      </c>
      <c r="E13" s="20">
        <f t="shared" si="0"/>
        <v>3188.1</v>
      </c>
      <c r="F13" s="21"/>
      <c r="G13" s="22">
        <f t="shared" si="1"/>
        <v>0</v>
      </c>
      <c r="H13" s="23">
        <f t="shared" si="2"/>
        <v>0</v>
      </c>
      <c r="I13" s="24"/>
      <c r="J13" s="25">
        <f t="shared" si="3"/>
        <v>0</v>
      </c>
      <c r="K13" s="25">
        <f t="shared" si="4"/>
        <v>0</v>
      </c>
    </row>
    <row r="14" spans="1:11" ht="15.75" thickBot="1" x14ac:dyDescent="0.3">
      <c r="A14" s="17" t="s">
        <v>47</v>
      </c>
      <c r="B14" s="18" t="s">
        <v>42</v>
      </c>
      <c r="C14" s="19">
        <v>602</v>
      </c>
      <c r="D14" s="16">
        <v>30</v>
      </c>
      <c r="E14" s="20">
        <f t="shared" si="0"/>
        <v>18060</v>
      </c>
      <c r="F14" s="21"/>
      <c r="G14" s="22">
        <f t="shared" si="1"/>
        <v>0</v>
      </c>
      <c r="H14" s="23">
        <f t="shared" si="2"/>
        <v>0</v>
      </c>
      <c r="I14" s="24"/>
      <c r="J14" s="25">
        <f t="shared" si="3"/>
        <v>0</v>
      </c>
      <c r="K14" s="25">
        <f t="shared" si="4"/>
        <v>0</v>
      </c>
    </row>
    <row r="15" spans="1:11" ht="15.75" thickBot="1" x14ac:dyDescent="0.3">
      <c r="A15" s="17" t="s">
        <v>48</v>
      </c>
      <c r="B15" s="18" t="s">
        <v>42</v>
      </c>
      <c r="C15" s="19"/>
      <c r="D15" s="16">
        <v>0</v>
      </c>
      <c r="E15" s="20">
        <f t="shared" si="0"/>
        <v>0</v>
      </c>
      <c r="F15" s="21"/>
      <c r="G15" s="22">
        <f t="shared" si="1"/>
        <v>0</v>
      </c>
      <c r="H15" s="23">
        <f t="shared" si="2"/>
        <v>0</v>
      </c>
      <c r="I15" s="24"/>
      <c r="J15" s="25">
        <f t="shared" si="3"/>
        <v>0</v>
      </c>
      <c r="K15" s="25">
        <f t="shared" si="4"/>
        <v>0</v>
      </c>
    </row>
    <row r="16" spans="1:11" ht="15.75" thickBot="1" x14ac:dyDescent="0.3">
      <c r="A16" s="17" t="s">
        <v>49</v>
      </c>
      <c r="B16" s="18" t="s">
        <v>42</v>
      </c>
      <c r="C16" s="19">
        <v>151.92500000000001</v>
      </c>
      <c r="D16" s="16">
        <v>60</v>
      </c>
      <c r="E16" s="20">
        <f t="shared" si="0"/>
        <v>9115.5</v>
      </c>
      <c r="F16" s="21"/>
      <c r="G16" s="22">
        <f t="shared" si="1"/>
        <v>0</v>
      </c>
      <c r="H16" s="23">
        <f t="shared" si="2"/>
        <v>0</v>
      </c>
      <c r="I16" s="24"/>
      <c r="J16" s="25">
        <f t="shared" si="3"/>
        <v>0</v>
      </c>
      <c r="K16" s="25">
        <f t="shared" si="4"/>
        <v>0</v>
      </c>
    </row>
    <row r="17" spans="1:11" ht="15.75" thickBot="1" x14ac:dyDescent="0.3">
      <c r="A17" s="17" t="s">
        <v>50</v>
      </c>
      <c r="B17" s="18" t="s">
        <v>42</v>
      </c>
      <c r="C17" s="19">
        <v>90.19</v>
      </c>
      <c r="D17" s="16">
        <v>60</v>
      </c>
      <c r="E17" s="20">
        <f t="shared" si="0"/>
        <v>5411.4</v>
      </c>
      <c r="F17" s="21"/>
      <c r="G17" s="22">
        <f t="shared" si="1"/>
        <v>0</v>
      </c>
      <c r="H17" s="23">
        <f t="shared" si="2"/>
        <v>0</v>
      </c>
      <c r="I17" s="24"/>
      <c r="J17" s="25">
        <f t="shared" si="3"/>
        <v>0</v>
      </c>
      <c r="K17" s="25">
        <f t="shared" si="4"/>
        <v>0</v>
      </c>
    </row>
    <row r="18" spans="1:11" ht="15.75" thickBot="1" x14ac:dyDescent="0.3">
      <c r="A18" s="17" t="s">
        <v>51</v>
      </c>
      <c r="B18" s="18" t="s">
        <v>42</v>
      </c>
      <c r="C18" s="19">
        <v>13.16</v>
      </c>
      <c r="D18" s="16">
        <v>60</v>
      </c>
      <c r="E18" s="20">
        <f t="shared" si="0"/>
        <v>789.6</v>
      </c>
      <c r="F18" s="21"/>
      <c r="G18" s="22">
        <f t="shared" si="1"/>
        <v>0</v>
      </c>
      <c r="H18" s="23">
        <f t="shared" si="2"/>
        <v>0</v>
      </c>
      <c r="I18" s="24"/>
      <c r="J18" s="25">
        <f t="shared" si="3"/>
        <v>0</v>
      </c>
      <c r="K18" s="25">
        <f t="shared" si="4"/>
        <v>0</v>
      </c>
    </row>
    <row r="19" spans="1:11" ht="15.75" thickBot="1" x14ac:dyDescent="0.3">
      <c r="A19" s="17" t="s">
        <v>52</v>
      </c>
      <c r="B19" s="18" t="s">
        <v>42</v>
      </c>
      <c r="C19" s="19"/>
      <c r="D19" s="16">
        <v>0</v>
      </c>
      <c r="E19" s="20">
        <f t="shared" si="0"/>
        <v>0</v>
      </c>
      <c r="F19" s="21"/>
      <c r="G19" s="22">
        <f t="shared" si="1"/>
        <v>0</v>
      </c>
      <c r="H19" s="23">
        <f t="shared" si="2"/>
        <v>0</v>
      </c>
      <c r="I19" s="24"/>
      <c r="J19" s="25">
        <f t="shared" si="3"/>
        <v>0</v>
      </c>
      <c r="K19" s="25">
        <f t="shared" si="4"/>
        <v>0</v>
      </c>
    </row>
    <row r="20" spans="1:11" ht="15.75" thickBot="1" x14ac:dyDescent="0.3">
      <c r="A20" s="17" t="s">
        <v>53</v>
      </c>
      <c r="B20" s="18" t="s">
        <v>42</v>
      </c>
      <c r="C20" s="19" t="s">
        <v>2</v>
      </c>
      <c r="D20" s="16">
        <v>0</v>
      </c>
      <c r="E20" s="20">
        <f>IFERROR(C20*D20,0)</f>
        <v>0</v>
      </c>
      <c r="F20" s="21"/>
      <c r="G20" s="22">
        <f>IFERROR(E20/F20,0)</f>
        <v>0</v>
      </c>
      <c r="H20" s="23">
        <f>G20/52</f>
        <v>0</v>
      </c>
      <c r="I20" s="24"/>
      <c r="J20" s="25">
        <f t="shared" si="3"/>
        <v>0</v>
      </c>
      <c r="K20" s="25">
        <f t="shared" si="4"/>
        <v>0</v>
      </c>
    </row>
    <row r="21" spans="1:11" ht="15.75" thickBot="1" x14ac:dyDescent="0.3">
      <c r="A21" s="26" t="s">
        <v>54</v>
      </c>
      <c r="B21" s="27" t="s">
        <v>2</v>
      </c>
      <c r="C21" s="28" t="s">
        <v>2</v>
      </c>
      <c r="D21" s="28" t="s">
        <v>2</v>
      </c>
      <c r="E21" s="28" t="s">
        <v>2</v>
      </c>
      <c r="F21" s="28" t="s">
        <v>2</v>
      </c>
      <c r="G21" s="23">
        <f>SUM(G9:G20)</f>
        <v>0</v>
      </c>
      <c r="H21" s="29">
        <f>SUM(H9:H19)</f>
        <v>0</v>
      </c>
      <c r="I21" s="30" t="s">
        <v>2</v>
      </c>
      <c r="J21" s="25">
        <f>SUM(J9:J20)</f>
        <v>0</v>
      </c>
      <c r="K21" s="25">
        <f>SUM(K9:K20)</f>
        <v>0</v>
      </c>
    </row>
    <row r="22" spans="1:11" ht="23.25" customHeight="1" thickBot="1" x14ac:dyDescent="0.3">
      <c r="A22" s="59" t="s">
        <v>55</v>
      </c>
      <c r="B22" s="60"/>
      <c r="C22" s="61" t="s">
        <v>56</v>
      </c>
      <c r="D22" s="62"/>
      <c r="E22" s="62"/>
      <c r="F22" s="62"/>
      <c r="G22" s="63"/>
      <c r="H22" s="31"/>
      <c r="I22" s="27" t="s">
        <v>2</v>
      </c>
      <c r="J22" s="27" t="s">
        <v>2</v>
      </c>
      <c r="K22" s="27" t="s">
        <v>2</v>
      </c>
    </row>
    <row r="23" spans="1:11" ht="23.25" customHeight="1" thickBot="1" x14ac:dyDescent="0.3">
      <c r="A23" s="32" t="s">
        <v>2</v>
      </c>
      <c r="B23" s="33" t="s">
        <v>2</v>
      </c>
      <c r="C23" s="61" t="s">
        <v>57</v>
      </c>
      <c r="D23" s="62"/>
      <c r="E23" s="62"/>
      <c r="F23" s="62"/>
      <c r="G23" s="63"/>
      <c r="H23" s="31"/>
      <c r="I23" s="27" t="s">
        <v>2</v>
      </c>
      <c r="J23" s="27" t="s">
        <v>2</v>
      </c>
      <c r="K23" s="27" t="s">
        <v>2</v>
      </c>
    </row>
    <row r="24" spans="1:11" ht="23.25" customHeight="1" thickBot="1" x14ac:dyDescent="0.3">
      <c r="A24" s="34" t="s">
        <v>2</v>
      </c>
      <c r="B24" s="35" t="s">
        <v>2</v>
      </c>
      <c r="C24" s="64" t="s">
        <v>58</v>
      </c>
      <c r="D24" s="65"/>
      <c r="E24" s="64" t="s">
        <v>58</v>
      </c>
      <c r="F24" s="65"/>
      <c r="G24" s="36" t="s">
        <v>2</v>
      </c>
      <c r="H24" s="35" t="s">
        <v>2</v>
      </c>
      <c r="I24" s="35" t="s">
        <v>2</v>
      </c>
      <c r="J24" s="35" t="s">
        <v>2</v>
      </c>
      <c r="K24" s="35" t="s">
        <v>2</v>
      </c>
    </row>
    <row r="25" spans="1:11" ht="26.25" customHeight="1" thickBot="1" x14ac:dyDescent="0.3">
      <c r="A25" s="48" t="s">
        <v>59</v>
      </c>
      <c r="B25" s="49"/>
      <c r="C25" s="50" t="s">
        <v>60</v>
      </c>
      <c r="D25" s="51"/>
      <c r="E25" s="51"/>
      <c r="F25" s="52"/>
      <c r="G25" s="37" t="s">
        <v>61</v>
      </c>
      <c r="H25" s="38">
        <f>G21</f>
        <v>0</v>
      </c>
      <c r="I25" s="39" t="s">
        <v>61</v>
      </c>
      <c r="J25" s="40">
        <f>J21</f>
        <v>0</v>
      </c>
      <c r="K25" s="40">
        <f>K21</f>
        <v>0</v>
      </c>
    </row>
    <row r="26" spans="1:11" ht="17.25" thickBot="1" x14ac:dyDescent="0.3">
      <c r="A26" s="41"/>
      <c r="B26" s="16"/>
      <c r="C26" s="53"/>
      <c r="D26" s="54"/>
      <c r="E26" s="54"/>
      <c r="F26" s="55"/>
      <c r="G26" s="42" t="s">
        <v>62</v>
      </c>
      <c r="H26" s="16"/>
      <c r="I26" s="10"/>
      <c r="J26" s="16"/>
      <c r="K26" s="16"/>
    </row>
    <row r="27" spans="1:11" x14ac:dyDescent="0.25">
      <c r="A27" s="56" t="s">
        <v>63</v>
      </c>
      <c r="B27" s="56"/>
      <c r="C27" s="56"/>
      <c r="D27" s="56"/>
      <c r="E27" s="56"/>
      <c r="F27" s="56"/>
      <c r="G27" s="56"/>
      <c r="H27" s="56"/>
      <c r="I27" s="56"/>
      <c r="J27" s="56"/>
      <c r="K27" s="56"/>
    </row>
  </sheetData>
  <sheetProtection algorithmName="SHA-512" hashValue="kAaWlJRjSO7QnIF6tR8Jy8B5ZDgUKLglZHD7pOuBvTgFAX4GYhl/cJVDtmw7TM7hTOWDdqibbKTsTcmvmYcBUQ==" saltValue="aYmZFatvDTxlJNqKHiO/9Q==" spinCount="100000" sheet="1" objects="1" scenarios="1"/>
  <mergeCells count="11">
    <mergeCell ref="A25:B25"/>
    <mergeCell ref="C25:F25"/>
    <mergeCell ref="C26:F26"/>
    <mergeCell ref="A27:K27"/>
    <mergeCell ref="B1:K1"/>
    <mergeCell ref="B2:I2"/>
    <mergeCell ref="A22:B22"/>
    <mergeCell ref="C22:G22"/>
    <mergeCell ref="C23:G23"/>
    <mergeCell ref="C24:D24"/>
    <mergeCell ref="E24:F24"/>
  </mergeCells>
  <pageMargins left="0.70866141732283472" right="0.51181102362204722" top="0.78740157480314965" bottom="0.78740157480314965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workbookViewId="0">
      <selection activeCell="G25" sqref="G25"/>
    </sheetView>
  </sheetViews>
  <sheetFormatPr baseColWidth="10" defaultRowHeight="15" x14ac:dyDescent="0.25"/>
  <cols>
    <col min="1" max="1" width="30.140625" customWidth="1"/>
    <col min="2" max="2" width="10.140625" customWidth="1"/>
    <col min="3" max="3" width="9" customWidth="1"/>
    <col min="4" max="4" width="7.140625" customWidth="1"/>
    <col min="5" max="5" width="11.85546875" customWidth="1"/>
    <col min="6" max="6" width="11.42578125" customWidth="1"/>
    <col min="7" max="7" width="10.28515625" customWidth="1"/>
    <col min="8" max="8" width="9.7109375" customWidth="1"/>
    <col min="9" max="9" width="11" customWidth="1"/>
    <col min="10" max="10" width="12.85546875" customWidth="1"/>
  </cols>
  <sheetData>
    <row r="1" spans="1:11" ht="18" x14ac:dyDescent="0.25">
      <c r="A1" s="1" t="s">
        <v>78</v>
      </c>
      <c r="B1" s="57" t="s">
        <v>86</v>
      </c>
      <c r="C1" s="57"/>
      <c r="D1" s="57"/>
      <c r="E1" s="57"/>
      <c r="F1" s="57"/>
      <c r="G1" s="57"/>
      <c r="H1" s="57"/>
      <c r="I1" s="57"/>
      <c r="J1" s="57"/>
      <c r="K1" s="57"/>
    </row>
    <row r="2" spans="1:11" x14ac:dyDescent="0.25">
      <c r="B2" s="58" t="s">
        <v>1</v>
      </c>
      <c r="C2" s="58"/>
      <c r="D2" s="58"/>
      <c r="E2" s="58"/>
      <c r="F2" s="58"/>
      <c r="G2" s="58"/>
      <c r="H2" s="58"/>
      <c r="I2" s="58"/>
    </row>
    <row r="3" spans="1:11" ht="15.75" thickBot="1" x14ac:dyDescent="0.3">
      <c r="B3" s="2" t="s">
        <v>2</v>
      </c>
      <c r="C3" s="2" t="s">
        <v>2</v>
      </c>
      <c r="D3" s="2" t="s">
        <v>2</v>
      </c>
      <c r="E3" s="2" t="s">
        <v>2</v>
      </c>
      <c r="F3" s="2" t="s">
        <v>2</v>
      </c>
      <c r="G3" s="2" t="s">
        <v>2</v>
      </c>
      <c r="H3" s="2" t="s">
        <v>2</v>
      </c>
      <c r="I3" s="2" t="s">
        <v>2</v>
      </c>
      <c r="J3" s="2" t="s">
        <v>2</v>
      </c>
    </row>
    <row r="4" spans="1:11" ht="22.5" customHeight="1" thickBot="1" x14ac:dyDescent="0.3">
      <c r="A4" s="3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4" t="s">
        <v>8</v>
      </c>
      <c r="G4" s="4" t="s">
        <v>9</v>
      </c>
      <c r="H4" s="4" t="s">
        <v>10</v>
      </c>
      <c r="I4" s="4" t="s">
        <v>11</v>
      </c>
      <c r="J4" s="4" t="s">
        <v>12</v>
      </c>
      <c r="K4" s="4" t="s">
        <v>13</v>
      </c>
    </row>
    <row r="5" spans="1:11" ht="22.5" customHeight="1" x14ac:dyDescent="0.25">
      <c r="A5" s="5"/>
      <c r="B5" s="6" t="s">
        <v>14</v>
      </c>
      <c r="C5" s="6" t="s">
        <v>15</v>
      </c>
      <c r="D5" s="6" t="s">
        <v>16</v>
      </c>
      <c r="E5" s="6" t="s">
        <v>16</v>
      </c>
      <c r="F5" s="6" t="s">
        <v>17</v>
      </c>
      <c r="G5" s="6" t="s">
        <v>16</v>
      </c>
      <c r="H5" s="6" t="s">
        <v>18</v>
      </c>
      <c r="I5" s="6" t="s">
        <v>19</v>
      </c>
      <c r="J5" s="6" t="s">
        <v>16</v>
      </c>
      <c r="K5" s="6" t="s">
        <v>18</v>
      </c>
    </row>
    <row r="6" spans="1:11" ht="22.5" customHeight="1" x14ac:dyDescent="0.25">
      <c r="A6" s="7"/>
      <c r="B6" s="8" t="s">
        <v>20</v>
      </c>
      <c r="C6" s="8" t="s">
        <v>21</v>
      </c>
      <c r="D6" s="8" t="s">
        <v>22</v>
      </c>
      <c r="E6" s="8" t="s">
        <v>23</v>
      </c>
      <c r="F6" s="8" t="s">
        <v>24</v>
      </c>
      <c r="G6" s="8" t="s">
        <v>25</v>
      </c>
      <c r="H6" s="8" t="s">
        <v>25</v>
      </c>
      <c r="I6" s="8" t="s">
        <v>26</v>
      </c>
      <c r="J6" s="8" t="s">
        <v>27</v>
      </c>
      <c r="K6" s="8" t="s">
        <v>27</v>
      </c>
    </row>
    <row r="7" spans="1:11" ht="22.5" customHeight="1" thickBot="1" x14ac:dyDescent="0.3">
      <c r="A7" s="9"/>
      <c r="B7" s="10" t="s">
        <v>28</v>
      </c>
      <c r="C7" s="10" t="s">
        <v>29</v>
      </c>
      <c r="D7" s="11" t="s">
        <v>30</v>
      </c>
      <c r="E7" s="10" t="s">
        <v>31</v>
      </c>
      <c r="F7" s="12"/>
      <c r="G7" s="10" t="s">
        <v>32</v>
      </c>
      <c r="H7" s="10" t="s">
        <v>32</v>
      </c>
      <c r="I7" s="10" t="s">
        <v>33</v>
      </c>
      <c r="J7" s="10" t="s">
        <v>34</v>
      </c>
      <c r="K7" s="10" t="s">
        <v>34</v>
      </c>
    </row>
    <row r="8" spans="1:11" ht="23.25" thickBot="1" x14ac:dyDescent="0.3">
      <c r="A8" s="13"/>
      <c r="B8" s="14" t="s">
        <v>2</v>
      </c>
      <c r="C8" s="14" t="s">
        <v>2</v>
      </c>
      <c r="D8" s="14" t="s">
        <v>2</v>
      </c>
      <c r="E8" s="15" t="s">
        <v>35</v>
      </c>
      <c r="F8" s="16" t="s">
        <v>36</v>
      </c>
      <c r="G8" s="15" t="s">
        <v>37</v>
      </c>
      <c r="H8" s="15" t="s">
        <v>38</v>
      </c>
      <c r="I8" s="16" t="s">
        <v>36</v>
      </c>
      <c r="J8" s="15" t="s">
        <v>39</v>
      </c>
      <c r="K8" s="15" t="s">
        <v>40</v>
      </c>
    </row>
    <row r="9" spans="1:11" ht="15.75" thickBot="1" x14ac:dyDescent="0.3">
      <c r="A9" s="17" t="s">
        <v>41</v>
      </c>
      <c r="B9" s="18" t="s">
        <v>42</v>
      </c>
      <c r="C9" s="19">
        <v>1473.471</v>
      </c>
      <c r="D9" s="16">
        <v>1</v>
      </c>
      <c r="E9" s="20">
        <f>C9*D9</f>
        <v>1473.471</v>
      </c>
      <c r="F9" s="21"/>
      <c r="G9" s="22">
        <f>IFERROR(E9/F9,0)</f>
        <v>0</v>
      </c>
      <c r="H9" s="23">
        <f>G9/52</f>
        <v>0</v>
      </c>
      <c r="I9" s="24"/>
      <c r="J9" s="25">
        <f>G9*I9</f>
        <v>0</v>
      </c>
      <c r="K9" s="25">
        <f>H9*I9</f>
        <v>0</v>
      </c>
    </row>
    <row r="10" spans="1:11" ht="15.75" thickBot="1" x14ac:dyDescent="0.3">
      <c r="A10" s="17" t="s">
        <v>43</v>
      </c>
      <c r="B10" s="18" t="s">
        <v>42</v>
      </c>
      <c r="C10" s="19"/>
      <c r="D10" s="16">
        <v>0</v>
      </c>
      <c r="E10" s="20">
        <f t="shared" ref="E10:E19" si="0">C10*D10</f>
        <v>0</v>
      </c>
      <c r="F10" s="21"/>
      <c r="G10" s="22">
        <f t="shared" ref="G10:G19" si="1">IFERROR(E10/F10,0)</f>
        <v>0</v>
      </c>
      <c r="H10" s="23">
        <f t="shared" ref="H10:H19" si="2">G10/52</f>
        <v>0</v>
      </c>
      <c r="I10" s="24"/>
      <c r="J10" s="25">
        <f t="shared" ref="J10:J19" si="3">G10*I10</f>
        <v>0</v>
      </c>
      <c r="K10" s="25">
        <f t="shared" ref="K10:K19" si="4">H10*I10</f>
        <v>0</v>
      </c>
    </row>
    <row r="11" spans="1:11" ht="15.75" thickBot="1" x14ac:dyDescent="0.3">
      <c r="A11" s="17" t="s">
        <v>44</v>
      </c>
      <c r="B11" s="18" t="s">
        <v>42</v>
      </c>
      <c r="C11" s="19">
        <v>78.790000000000006</v>
      </c>
      <c r="D11" s="16">
        <v>1</v>
      </c>
      <c r="E11" s="20">
        <f t="shared" si="0"/>
        <v>78.790000000000006</v>
      </c>
      <c r="F11" s="21"/>
      <c r="G11" s="22">
        <f t="shared" si="1"/>
        <v>0</v>
      </c>
      <c r="H11" s="23">
        <f t="shared" si="2"/>
        <v>0</v>
      </c>
      <c r="I11" s="24"/>
      <c r="J11" s="25">
        <f t="shared" si="3"/>
        <v>0</v>
      </c>
      <c r="K11" s="25">
        <f t="shared" si="4"/>
        <v>0</v>
      </c>
    </row>
    <row r="12" spans="1:11" ht="15.75" thickBot="1" x14ac:dyDescent="0.3">
      <c r="A12" s="17" t="s">
        <v>45</v>
      </c>
      <c r="B12" s="18" t="s">
        <v>42</v>
      </c>
      <c r="C12" s="19"/>
      <c r="D12" s="16">
        <v>0</v>
      </c>
      <c r="E12" s="20">
        <f t="shared" si="0"/>
        <v>0</v>
      </c>
      <c r="F12" s="21"/>
      <c r="G12" s="22">
        <f t="shared" si="1"/>
        <v>0</v>
      </c>
      <c r="H12" s="23">
        <f t="shared" si="2"/>
        <v>0</v>
      </c>
      <c r="I12" s="24"/>
      <c r="J12" s="25">
        <f t="shared" si="3"/>
        <v>0</v>
      </c>
      <c r="K12" s="25">
        <f t="shared" si="4"/>
        <v>0</v>
      </c>
    </row>
    <row r="13" spans="1:11" ht="15.75" thickBot="1" x14ac:dyDescent="0.3">
      <c r="A13" s="17" t="s">
        <v>46</v>
      </c>
      <c r="B13" s="18" t="s">
        <v>42</v>
      </c>
      <c r="C13" s="19">
        <v>134.41999999999999</v>
      </c>
      <c r="D13" s="16">
        <v>1</v>
      </c>
      <c r="E13" s="20">
        <f t="shared" si="0"/>
        <v>134.41999999999999</v>
      </c>
      <c r="F13" s="21"/>
      <c r="G13" s="22">
        <f t="shared" si="1"/>
        <v>0</v>
      </c>
      <c r="H13" s="23">
        <f t="shared" si="2"/>
        <v>0</v>
      </c>
      <c r="I13" s="24"/>
      <c r="J13" s="25">
        <f t="shared" si="3"/>
        <v>0</v>
      </c>
      <c r="K13" s="25">
        <f t="shared" si="4"/>
        <v>0</v>
      </c>
    </row>
    <row r="14" spans="1:11" ht="15.75" thickBot="1" x14ac:dyDescent="0.3">
      <c r="A14" s="17" t="s">
        <v>47</v>
      </c>
      <c r="B14" s="18" t="s">
        <v>42</v>
      </c>
      <c r="C14" s="19">
        <v>622.03</v>
      </c>
      <c r="D14" s="16">
        <v>1</v>
      </c>
      <c r="E14" s="20">
        <f t="shared" si="0"/>
        <v>622.03</v>
      </c>
      <c r="F14" s="21"/>
      <c r="G14" s="22">
        <f t="shared" si="1"/>
        <v>0</v>
      </c>
      <c r="H14" s="23">
        <f t="shared" si="2"/>
        <v>0</v>
      </c>
      <c r="I14" s="24"/>
      <c r="J14" s="25">
        <f t="shared" si="3"/>
        <v>0</v>
      </c>
      <c r="K14" s="25">
        <f t="shared" si="4"/>
        <v>0</v>
      </c>
    </row>
    <row r="15" spans="1:11" ht="15.75" thickBot="1" x14ac:dyDescent="0.3">
      <c r="A15" s="17" t="s">
        <v>48</v>
      </c>
      <c r="B15" s="18" t="s">
        <v>42</v>
      </c>
      <c r="C15" s="19"/>
      <c r="D15" s="16">
        <v>0</v>
      </c>
      <c r="E15" s="20">
        <f t="shared" si="0"/>
        <v>0</v>
      </c>
      <c r="F15" s="21"/>
      <c r="G15" s="22">
        <f t="shared" si="1"/>
        <v>0</v>
      </c>
      <c r="H15" s="23">
        <f t="shared" si="2"/>
        <v>0</v>
      </c>
      <c r="I15" s="24"/>
      <c r="J15" s="25">
        <f t="shared" si="3"/>
        <v>0</v>
      </c>
      <c r="K15" s="25">
        <f t="shared" si="4"/>
        <v>0</v>
      </c>
    </row>
    <row r="16" spans="1:11" ht="15.75" thickBot="1" x14ac:dyDescent="0.3">
      <c r="A16" s="17" t="s">
        <v>49</v>
      </c>
      <c r="B16" s="18" t="s">
        <v>42</v>
      </c>
      <c r="C16" s="19">
        <v>151.92500000000001</v>
      </c>
      <c r="D16" s="16">
        <v>1</v>
      </c>
      <c r="E16" s="20">
        <f t="shared" si="0"/>
        <v>151.92500000000001</v>
      </c>
      <c r="F16" s="21"/>
      <c r="G16" s="22">
        <f t="shared" si="1"/>
        <v>0</v>
      </c>
      <c r="H16" s="23">
        <f t="shared" si="2"/>
        <v>0</v>
      </c>
      <c r="I16" s="24"/>
      <c r="J16" s="25">
        <f t="shared" si="3"/>
        <v>0</v>
      </c>
      <c r="K16" s="25">
        <f t="shared" si="4"/>
        <v>0</v>
      </c>
    </row>
    <row r="17" spans="1:11" ht="15.75" thickBot="1" x14ac:dyDescent="0.3">
      <c r="A17" s="17" t="s">
        <v>50</v>
      </c>
      <c r="B17" s="18" t="s">
        <v>42</v>
      </c>
      <c r="C17" s="19">
        <v>90.19</v>
      </c>
      <c r="D17" s="16">
        <v>1</v>
      </c>
      <c r="E17" s="20">
        <f t="shared" si="0"/>
        <v>90.19</v>
      </c>
      <c r="F17" s="21"/>
      <c r="G17" s="22">
        <f t="shared" si="1"/>
        <v>0</v>
      </c>
      <c r="H17" s="23">
        <f t="shared" si="2"/>
        <v>0</v>
      </c>
      <c r="I17" s="24"/>
      <c r="J17" s="25">
        <f t="shared" si="3"/>
        <v>0</v>
      </c>
      <c r="K17" s="25">
        <f t="shared" si="4"/>
        <v>0</v>
      </c>
    </row>
    <row r="18" spans="1:11" ht="15.75" thickBot="1" x14ac:dyDescent="0.3">
      <c r="A18" s="17" t="s">
        <v>51</v>
      </c>
      <c r="B18" s="18" t="s">
        <v>42</v>
      </c>
      <c r="C18" s="19">
        <v>17.23</v>
      </c>
      <c r="D18" s="16">
        <v>1</v>
      </c>
      <c r="E18" s="20">
        <f t="shared" si="0"/>
        <v>17.23</v>
      </c>
      <c r="F18" s="21"/>
      <c r="G18" s="22">
        <f t="shared" si="1"/>
        <v>0</v>
      </c>
      <c r="H18" s="23">
        <f t="shared" si="2"/>
        <v>0</v>
      </c>
      <c r="I18" s="24"/>
      <c r="J18" s="25">
        <f t="shared" si="3"/>
        <v>0</v>
      </c>
      <c r="K18" s="25">
        <f t="shared" si="4"/>
        <v>0</v>
      </c>
    </row>
    <row r="19" spans="1:11" ht="15.75" thickBot="1" x14ac:dyDescent="0.3">
      <c r="A19" s="17" t="s">
        <v>52</v>
      </c>
      <c r="B19" s="18" t="s">
        <v>42</v>
      </c>
      <c r="C19" s="19">
        <v>336.8</v>
      </c>
      <c r="D19" s="16">
        <v>0</v>
      </c>
      <c r="E19" s="20">
        <f t="shared" si="0"/>
        <v>0</v>
      </c>
      <c r="F19" s="21"/>
      <c r="G19" s="22">
        <f t="shared" si="1"/>
        <v>0</v>
      </c>
      <c r="H19" s="23">
        <f t="shared" si="2"/>
        <v>0</v>
      </c>
      <c r="I19" s="24"/>
      <c r="J19" s="25">
        <f t="shared" si="3"/>
        <v>0</v>
      </c>
      <c r="K19" s="25">
        <f t="shared" si="4"/>
        <v>0</v>
      </c>
    </row>
    <row r="20" spans="1:11" ht="15.75" thickBot="1" x14ac:dyDescent="0.3">
      <c r="A20" s="45" t="s">
        <v>2</v>
      </c>
      <c r="B20" s="35" t="s">
        <v>2</v>
      </c>
      <c r="C20" s="46" t="s">
        <v>2</v>
      </c>
      <c r="D20" s="46" t="s">
        <v>2</v>
      </c>
      <c r="E20" s="46" t="s">
        <v>2</v>
      </c>
      <c r="F20" s="47"/>
      <c r="G20" s="46" t="s">
        <v>2</v>
      </c>
      <c r="H20" s="46" t="s">
        <v>2</v>
      </c>
      <c r="I20" s="47"/>
      <c r="J20" s="46" t="s">
        <v>2</v>
      </c>
      <c r="K20" s="46" t="s">
        <v>2</v>
      </c>
    </row>
    <row r="21" spans="1:11" ht="15.75" thickBot="1" x14ac:dyDescent="0.3">
      <c r="A21" s="26" t="s">
        <v>54</v>
      </c>
      <c r="B21" s="27" t="s">
        <v>2</v>
      </c>
      <c r="C21" s="28" t="s">
        <v>2</v>
      </c>
      <c r="D21" s="28" t="s">
        <v>2</v>
      </c>
      <c r="E21" s="28" t="s">
        <v>2</v>
      </c>
      <c r="F21" s="28" t="s">
        <v>2</v>
      </c>
      <c r="G21" s="23">
        <f>SUM(G9:G20)</f>
        <v>0</v>
      </c>
      <c r="H21" s="29">
        <f>SUM(H9:H19)</f>
        <v>0</v>
      </c>
      <c r="I21" s="30" t="s">
        <v>2</v>
      </c>
      <c r="J21" s="25">
        <f>SUM(J9:J20)</f>
        <v>0</v>
      </c>
      <c r="K21" s="25">
        <f>SUM(K9:K20)</f>
        <v>0</v>
      </c>
    </row>
    <row r="22" spans="1:11" ht="23.25" customHeight="1" thickBot="1" x14ac:dyDescent="0.3">
      <c r="A22" s="59" t="s">
        <v>55</v>
      </c>
      <c r="B22" s="60"/>
      <c r="C22" s="61" t="s">
        <v>56</v>
      </c>
      <c r="D22" s="62"/>
      <c r="E22" s="62"/>
      <c r="F22" s="62"/>
      <c r="G22" s="63"/>
      <c r="H22" s="31"/>
      <c r="I22" s="27" t="s">
        <v>2</v>
      </c>
      <c r="J22" s="27" t="s">
        <v>2</v>
      </c>
      <c r="K22" s="27" t="s">
        <v>2</v>
      </c>
    </row>
    <row r="23" spans="1:11" ht="23.25" customHeight="1" thickBot="1" x14ac:dyDescent="0.3">
      <c r="A23" s="32" t="s">
        <v>2</v>
      </c>
      <c r="B23" s="33" t="s">
        <v>2</v>
      </c>
      <c r="C23" s="61" t="s">
        <v>57</v>
      </c>
      <c r="D23" s="62"/>
      <c r="E23" s="62"/>
      <c r="F23" s="62"/>
      <c r="G23" s="63"/>
      <c r="H23" s="31"/>
      <c r="I23" s="27" t="s">
        <v>2</v>
      </c>
      <c r="J23" s="27" t="s">
        <v>2</v>
      </c>
      <c r="K23" s="27" t="s">
        <v>2</v>
      </c>
    </row>
    <row r="24" spans="1:11" ht="23.25" customHeight="1" thickBot="1" x14ac:dyDescent="0.3">
      <c r="A24" s="34" t="s">
        <v>2</v>
      </c>
      <c r="B24" s="35" t="s">
        <v>2</v>
      </c>
      <c r="C24" s="64" t="s">
        <v>58</v>
      </c>
      <c r="D24" s="65"/>
      <c r="E24" s="64" t="s">
        <v>58</v>
      </c>
      <c r="F24" s="65"/>
      <c r="G24" s="36" t="s">
        <v>2</v>
      </c>
      <c r="H24" s="35" t="s">
        <v>2</v>
      </c>
      <c r="I24" s="35" t="s">
        <v>2</v>
      </c>
      <c r="J24" s="35" t="s">
        <v>2</v>
      </c>
      <c r="K24" s="35" t="s">
        <v>2</v>
      </c>
    </row>
    <row r="25" spans="1:11" ht="26.25" customHeight="1" thickBot="1" x14ac:dyDescent="0.3">
      <c r="A25" s="48" t="s">
        <v>59</v>
      </c>
      <c r="B25" s="49"/>
      <c r="C25" s="50" t="s">
        <v>60</v>
      </c>
      <c r="D25" s="51"/>
      <c r="E25" s="51"/>
      <c r="F25" s="52"/>
      <c r="G25" s="37" t="s">
        <v>61</v>
      </c>
      <c r="H25" s="38">
        <f>G21</f>
        <v>0</v>
      </c>
      <c r="I25" s="39" t="s">
        <v>61</v>
      </c>
      <c r="J25" s="40">
        <f>J21</f>
        <v>0</v>
      </c>
      <c r="K25" s="40">
        <f>K21</f>
        <v>0</v>
      </c>
    </row>
    <row r="26" spans="1:11" ht="17.25" thickBot="1" x14ac:dyDescent="0.3">
      <c r="A26" s="41"/>
      <c r="B26" s="16"/>
      <c r="C26" s="53"/>
      <c r="D26" s="54"/>
      <c r="E26" s="54"/>
      <c r="F26" s="55"/>
      <c r="G26" s="42" t="s">
        <v>62</v>
      </c>
      <c r="H26" s="16"/>
      <c r="I26" s="10"/>
      <c r="J26" s="16"/>
      <c r="K26" s="16"/>
    </row>
    <row r="27" spans="1:11" x14ac:dyDescent="0.25">
      <c r="A27" s="56" t="s">
        <v>63</v>
      </c>
      <c r="B27" s="56"/>
      <c r="C27" s="56"/>
      <c r="D27" s="56"/>
      <c r="E27" s="56"/>
      <c r="F27" s="56"/>
      <c r="G27" s="56"/>
      <c r="H27" s="56"/>
      <c r="I27" s="56"/>
      <c r="J27" s="56"/>
      <c r="K27" s="56"/>
    </row>
  </sheetData>
  <sheetProtection algorithmName="SHA-512" hashValue="LDfLP2E5gLrFImcCMaGFv09RiOp5G9u8FvVTJbzuHzG6IBRJHAAffzl6XNfxtS9LV0nxpTCSnds18xrHC0yMNA==" saltValue="JEFvWef45dcTvRtiREhAaA==" spinCount="100000" sheet="1" objects="1" scenarios="1"/>
  <mergeCells count="11">
    <mergeCell ref="A25:B25"/>
    <mergeCell ref="C25:F25"/>
    <mergeCell ref="C26:F26"/>
    <mergeCell ref="A27:K27"/>
    <mergeCell ref="B1:K1"/>
    <mergeCell ref="B2:I2"/>
    <mergeCell ref="A22:B22"/>
    <mergeCell ref="C22:G22"/>
    <mergeCell ref="C23:G23"/>
    <mergeCell ref="C24:D24"/>
    <mergeCell ref="E24:F24"/>
  </mergeCells>
  <pageMargins left="0.70866141732283472" right="0.51181102362204722" top="0.78740157480314965" bottom="0.78740157480314965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workbookViewId="0">
      <selection activeCell="G25" sqref="G25"/>
    </sheetView>
  </sheetViews>
  <sheetFormatPr baseColWidth="10" defaultRowHeight="15" x14ac:dyDescent="0.25"/>
  <cols>
    <col min="1" max="1" width="30.140625" customWidth="1"/>
    <col min="2" max="2" width="10.140625" customWidth="1"/>
    <col min="3" max="3" width="9" customWidth="1"/>
    <col min="4" max="4" width="7.140625" customWidth="1"/>
    <col min="5" max="5" width="11.85546875" customWidth="1"/>
    <col min="6" max="6" width="11.42578125" customWidth="1"/>
    <col min="7" max="7" width="10.28515625" customWidth="1"/>
    <col min="8" max="8" width="9.7109375" customWidth="1"/>
    <col min="9" max="9" width="11" customWidth="1"/>
    <col min="10" max="10" width="12.85546875" customWidth="1"/>
  </cols>
  <sheetData>
    <row r="1" spans="1:11" ht="18" x14ac:dyDescent="0.25">
      <c r="A1" s="1" t="s">
        <v>64</v>
      </c>
      <c r="B1" s="57" t="s">
        <v>85</v>
      </c>
      <c r="C1" s="57"/>
      <c r="D1" s="57"/>
      <c r="E1" s="57"/>
      <c r="F1" s="57"/>
      <c r="G1" s="57"/>
      <c r="H1" s="57"/>
      <c r="I1" s="57"/>
      <c r="J1" s="57"/>
      <c r="K1" s="57"/>
    </row>
    <row r="2" spans="1:11" x14ac:dyDescent="0.25">
      <c r="B2" s="58" t="s">
        <v>65</v>
      </c>
      <c r="C2" s="58"/>
      <c r="D2" s="58"/>
      <c r="E2" s="58"/>
      <c r="F2" s="58"/>
      <c r="G2" s="58"/>
      <c r="H2" s="58"/>
      <c r="I2" s="58"/>
    </row>
    <row r="3" spans="1:11" ht="15.75" thickBot="1" x14ac:dyDescent="0.3">
      <c r="B3" s="2" t="s">
        <v>2</v>
      </c>
      <c r="C3" s="2" t="s">
        <v>2</v>
      </c>
      <c r="D3" s="2" t="s">
        <v>2</v>
      </c>
      <c r="E3" s="2" t="s">
        <v>2</v>
      </c>
      <c r="F3" s="2" t="s">
        <v>2</v>
      </c>
      <c r="G3" s="2" t="s">
        <v>2</v>
      </c>
      <c r="H3" s="2" t="s">
        <v>2</v>
      </c>
      <c r="I3" s="2" t="s">
        <v>2</v>
      </c>
      <c r="J3" s="2" t="s">
        <v>2</v>
      </c>
    </row>
    <row r="4" spans="1:11" ht="22.5" customHeight="1" thickBot="1" x14ac:dyDescent="0.3">
      <c r="A4" s="3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4" t="s">
        <v>8</v>
      </c>
      <c r="G4" s="4" t="s">
        <v>9</v>
      </c>
      <c r="H4" s="4" t="s">
        <v>10</v>
      </c>
      <c r="I4" s="4" t="s">
        <v>11</v>
      </c>
      <c r="J4" s="4" t="s">
        <v>12</v>
      </c>
      <c r="K4" s="4" t="s">
        <v>13</v>
      </c>
    </row>
    <row r="5" spans="1:11" ht="22.5" customHeight="1" x14ac:dyDescent="0.25">
      <c r="A5" s="5"/>
      <c r="B5" s="6" t="s">
        <v>14</v>
      </c>
      <c r="C5" s="6" t="s">
        <v>15</v>
      </c>
      <c r="D5" s="6" t="s">
        <v>16</v>
      </c>
      <c r="E5" s="6" t="s">
        <v>16</v>
      </c>
      <c r="F5" s="6" t="s">
        <v>17</v>
      </c>
      <c r="G5" s="6" t="s">
        <v>16</v>
      </c>
      <c r="H5" s="6" t="s">
        <v>18</v>
      </c>
      <c r="I5" s="6" t="s">
        <v>19</v>
      </c>
      <c r="J5" s="6" t="s">
        <v>16</v>
      </c>
      <c r="K5" s="6" t="s">
        <v>18</v>
      </c>
    </row>
    <row r="6" spans="1:11" ht="22.5" customHeight="1" x14ac:dyDescent="0.25">
      <c r="A6" s="7"/>
      <c r="B6" s="8" t="s">
        <v>20</v>
      </c>
      <c r="C6" s="8" t="s">
        <v>21</v>
      </c>
      <c r="D6" s="8" t="s">
        <v>22</v>
      </c>
      <c r="E6" s="8" t="s">
        <v>23</v>
      </c>
      <c r="F6" s="8" t="s">
        <v>24</v>
      </c>
      <c r="G6" s="8" t="s">
        <v>25</v>
      </c>
      <c r="H6" s="8" t="s">
        <v>25</v>
      </c>
      <c r="I6" s="8" t="s">
        <v>26</v>
      </c>
      <c r="J6" s="8" t="s">
        <v>27</v>
      </c>
      <c r="K6" s="8" t="s">
        <v>27</v>
      </c>
    </row>
    <row r="7" spans="1:11" ht="22.5" customHeight="1" thickBot="1" x14ac:dyDescent="0.3">
      <c r="A7" s="9"/>
      <c r="B7" s="10" t="s">
        <v>28</v>
      </c>
      <c r="C7" s="10" t="s">
        <v>29</v>
      </c>
      <c r="D7" s="11" t="s">
        <v>30</v>
      </c>
      <c r="E7" s="10" t="s">
        <v>31</v>
      </c>
      <c r="F7" s="12"/>
      <c r="G7" s="10" t="s">
        <v>32</v>
      </c>
      <c r="H7" s="10" t="s">
        <v>32</v>
      </c>
      <c r="I7" s="10" t="s">
        <v>33</v>
      </c>
      <c r="J7" s="10" t="s">
        <v>34</v>
      </c>
      <c r="K7" s="10" t="s">
        <v>34</v>
      </c>
    </row>
    <row r="8" spans="1:11" ht="23.25" thickBot="1" x14ac:dyDescent="0.3">
      <c r="A8" s="13"/>
      <c r="B8" s="14" t="s">
        <v>2</v>
      </c>
      <c r="C8" s="14" t="s">
        <v>2</v>
      </c>
      <c r="D8" s="14" t="s">
        <v>2</v>
      </c>
      <c r="E8" s="15" t="s">
        <v>35</v>
      </c>
      <c r="F8" s="16" t="s">
        <v>36</v>
      </c>
      <c r="G8" s="15" t="s">
        <v>37</v>
      </c>
      <c r="H8" s="15" t="s">
        <v>38</v>
      </c>
      <c r="I8" s="16" t="s">
        <v>36</v>
      </c>
      <c r="J8" s="15" t="s">
        <v>39</v>
      </c>
      <c r="K8" s="15" t="s">
        <v>40</v>
      </c>
    </row>
    <row r="9" spans="1:11" ht="15.75" thickBot="1" x14ac:dyDescent="0.3">
      <c r="A9" s="17" t="s">
        <v>66</v>
      </c>
      <c r="B9" s="18" t="s">
        <v>42</v>
      </c>
      <c r="C9" s="19">
        <v>790.43</v>
      </c>
      <c r="D9" s="16">
        <v>124</v>
      </c>
      <c r="E9" s="20">
        <f>C9*D9</f>
        <v>98013.319999999992</v>
      </c>
      <c r="F9" s="21"/>
      <c r="G9" s="22">
        <f>IFERROR(E9/F9,0)</f>
        <v>0</v>
      </c>
      <c r="H9" s="23">
        <f>G9/52</f>
        <v>0</v>
      </c>
      <c r="I9" s="24"/>
      <c r="J9" s="25">
        <f>G9*I9</f>
        <v>0</v>
      </c>
      <c r="K9" s="25">
        <f>H9*I9</f>
        <v>0</v>
      </c>
    </row>
    <row r="10" spans="1:11" ht="15.75" thickBot="1" x14ac:dyDescent="0.3">
      <c r="A10" s="17" t="s">
        <v>67</v>
      </c>
      <c r="B10" s="18" t="s">
        <v>42</v>
      </c>
      <c r="C10" s="19"/>
      <c r="D10" s="16">
        <v>0</v>
      </c>
      <c r="E10" s="20">
        <f t="shared" ref="E10:E18" si="0">C10*D10</f>
        <v>0</v>
      </c>
      <c r="F10" s="21"/>
      <c r="G10" s="22">
        <f t="shared" ref="G10:G18" si="1">IFERROR(E10/F10,0)</f>
        <v>0</v>
      </c>
      <c r="H10" s="23">
        <f t="shared" ref="H10:H18" si="2">G10/52</f>
        <v>0</v>
      </c>
      <c r="I10" s="24"/>
      <c r="J10" s="25">
        <f t="shared" ref="J10:J18" si="3">G10*I10</f>
        <v>0</v>
      </c>
      <c r="K10" s="25">
        <f t="shared" ref="K10:K18" si="4">H10*I10</f>
        <v>0</v>
      </c>
    </row>
    <row r="11" spans="1:11" ht="15.75" thickBot="1" x14ac:dyDescent="0.3">
      <c r="A11" s="17" t="s">
        <v>68</v>
      </c>
      <c r="B11" s="18" t="s">
        <v>42</v>
      </c>
      <c r="C11" s="19">
        <v>73.23</v>
      </c>
      <c r="D11" s="16">
        <v>124</v>
      </c>
      <c r="E11" s="20">
        <f t="shared" si="0"/>
        <v>9080.52</v>
      </c>
      <c r="F11" s="21"/>
      <c r="G11" s="22">
        <f t="shared" si="1"/>
        <v>0</v>
      </c>
      <c r="H11" s="23">
        <f t="shared" si="2"/>
        <v>0</v>
      </c>
      <c r="I11" s="24"/>
      <c r="J11" s="25">
        <f t="shared" si="3"/>
        <v>0</v>
      </c>
      <c r="K11" s="25">
        <f t="shared" si="4"/>
        <v>0</v>
      </c>
    </row>
    <row r="12" spans="1:11" ht="15.75" thickBot="1" x14ac:dyDescent="0.3">
      <c r="A12" s="17" t="s">
        <v>69</v>
      </c>
      <c r="B12" s="18" t="s">
        <v>42</v>
      </c>
      <c r="C12" s="19">
        <v>120.26</v>
      </c>
      <c r="D12" s="16">
        <v>124</v>
      </c>
      <c r="E12" s="20">
        <f t="shared" si="0"/>
        <v>14912.24</v>
      </c>
      <c r="F12" s="21"/>
      <c r="G12" s="22">
        <f t="shared" si="1"/>
        <v>0</v>
      </c>
      <c r="H12" s="23">
        <f t="shared" si="2"/>
        <v>0</v>
      </c>
      <c r="I12" s="24"/>
      <c r="J12" s="25">
        <f t="shared" si="3"/>
        <v>0</v>
      </c>
      <c r="K12" s="25">
        <f t="shared" si="4"/>
        <v>0</v>
      </c>
    </row>
    <row r="13" spans="1:11" ht="15.75" thickBot="1" x14ac:dyDescent="0.3">
      <c r="A13" s="17" t="s">
        <v>70</v>
      </c>
      <c r="B13" s="18" t="s">
        <v>42</v>
      </c>
      <c r="C13" s="19">
        <v>176.05</v>
      </c>
      <c r="D13" s="16">
        <v>124</v>
      </c>
      <c r="E13" s="20">
        <f t="shared" si="0"/>
        <v>21830.2</v>
      </c>
      <c r="F13" s="21"/>
      <c r="G13" s="22">
        <f t="shared" si="1"/>
        <v>0</v>
      </c>
      <c r="H13" s="23">
        <f t="shared" si="2"/>
        <v>0</v>
      </c>
      <c r="I13" s="24"/>
      <c r="J13" s="25">
        <f t="shared" si="3"/>
        <v>0</v>
      </c>
      <c r="K13" s="25">
        <f t="shared" si="4"/>
        <v>0</v>
      </c>
    </row>
    <row r="14" spans="1:11" ht="15.75" thickBot="1" x14ac:dyDescent="0.3">
      <c r="A14" s="17" t="s">
        <v>71</v>
      </c>
      <c r="B14" s="18" t="s">
        <v>42</v>
      </c>
      <c r="C14" s="19">
        <v>376.1</v>
      </c>
      <c r="D14" s="16">
        <v>124</v>
      </c>
      <c r="E14" s="20">
        <f t="shared" si="0"/>
        <v>46636.4</v>
      </c>
      <c r="F14" s="21"/>
      <c r="G14" s="22">
        <f t="shared" si="1"/>
        <v>0</v>
      </c>
      <c r="H14" s="23">
        <f t="shared" si="2"/>
        <v>0</v>
      </c>
      <c r="I14" s="24"/>
      <c r="J14" s="25">
        <f t="shared" si="3"/>
        <v>0</v>
      </c>
      <c r="K14" s="25">
        <f t="shared" si="4"/>
        <v>0</v>
      </c>
    </row>
    <row r="15" spans="1:11" ht="15.75" thickBot="1" x14ac:dyDescent="0.3">
      <c r="A15" s="17" t="s">
        <v>72</v>
      </c>
      <c r="B15" s="18" t="s">
        <v>42</v>
      </c>
      <c r="C15" s="19">
        <v>44.32</v>
      </c>
      <c r="D15" s="16">
        <v>252</v>
      </c>
      <c r="E15" s="20">
        <f t="shared" si="0"/>
        <v>11168.64</v>
      </c>
      <c r="F15" s="21"/>
      <c r="G15" s="22">
        <f t="shared" si="1"/>
        <v>0</v>
      </c>
      <c r="H15" s="23">
        <f t="shared" si="2"/>
        <v>0</v>
      </c>
      <c r="I15" s="24"/>
      <c r="J15" s="25">
        <f t="shared" si="3"/>
        <v>0</v>
      </c>
      <c r="K15" s="25">
        <f t="shared" si="4"/>
        <v>0</v>
      </c>
    </row>
    <row r="16" spans="1:11" ht="15.75" thickBot="1" x14ac:dyDescent="0.3">
      <c r="A16" s="17" t="s">
        <v>73</v>
      </c>
      <c r="B16" s="18" t="s">
        <v>42</v>
      </c>
      <c r="C16" s="19">
        <v>21.78</v>
      </c>
      <c r="D16" s="16">
        <v>252</v>
      </c>
      <c r="E16" s="20">
        <f t="shared" si="0"/>
        <v>5488.56</v>
      </c>
      <c r="F16" s="21"/>
      <c r="G16" s="22">
        <f t="shared" si="1"/>
        <v>0</v>
      </c>
      <c r="H16" s="23">
        <f t="shared" si="2"/>
        <v>0</v>
      </c>
      <c r="I16" s="24"/>
      <c r="J16" s="25">
        <f t="shared" si="3"/>
        <v>0</v>
      </c>
      <c r="K16" s="25">
        <f t="shared" si="4"/>
        <v>0</v>
      </c>
    </row>
    <row r="17" spans="1:11" ht="15.75" thickBot="1" x14ac:dyDescent="0.3">
      <c r="A17" s="17"/>
      <c r="B17" s="18"/>
      <c r="C17" s="19"/>
      <c r="D17" s="16"/>
      <c r="E17" s="20"/>
      <c r="F17" s="43"/>
      <c r="G17" s="22"/>
      <c r="H17" s="23"/>
      <c r="I17" s="44"/>
      <c r="J17" s="25"/>
      <c r="K17" s="25"/>
    </row>
    <row r="18" spans="1:11" ht="15.75" thickBot="1" x14ac:dyDescent="0.3">
      <c r="A18" s="17" t="s">
        <v>74</v>
      </c>
      <c r="B18" s="18" t="s">
        <v>42</v>
      </c>
      <c r="C18" s="19">
        <v>151.05000000000001</v>
      </c>
      <c r="D18" s="16">
        <v>0</v>
      </c>
      <c r="E18" s="20">
        <f t="shared" si="0"/>
        <v>0</v>
      </c>
      <c r="F18" s="21"/>
      <c r="G18" s="22">
        <f t="shared" si="1"/>
        <v>0</v>
      </c>
      <c r="H18" s="23">
        <f t="shared" si="2"/>
        <v>0</v>
      </c>
      <c r="I18" s="24"/>
      <c r="J18" s="25">
        <f t="shared" si="3"/>
        <v>0</v>
      </c>
      <c r="K18" s="25">
        <f t="shared" si="4"/>
        <v>0</v>
      </c>
    </row>
    <row r="19" spans="1:11" ht="15.75" thickBot="1" x14ac:dyDescent="0.3">
      <c r="A19" s="17"/>
      <c r="B19" s="18"/>
      <c r="C19" s="19"/>
      <c r="D19" s="16"/>
      <c r="E19" s="20"/>
      <c r="F19" s="43"/>
      <c r="G19" s="22"/>
      <c r="H19" s="23"/>
      <c r="I19" s="44"/>
      <c r="J19" s="25"/>
      <c r="K19" s="25"/>
    </row>
    <row r="20" spans="1:11" ht="15.75" thickBot="1" x14ac:dyDescent="0.3">
      <c r="A20" s="17" t="s">
        <v>53</v>
      </c>
      <c r="B20" s="18" t="s">
        <v>42</v>
      </c>
      <c r="C20" s="19">
        <v>47.43</v>
      </c>
      <c r="D20" s="16">
        <v>12</v>
      </c>
      <c r="E20" s="20">
        <f>IFERROR(C20*D20,0)</f>
        <v>569.16</v>
      </c>
      <c r="F20" s="21"/>
      <c r="G20" s="22">
        <f>IFERROR(E20/F20,0)</f>
        <v>0</v>
      </c>
      <c r="H20" s="23">
        <f>G20/52</f>
        <v>0</v>
      </c>
      <c r="I20" s="24"/>
      <c r="J20" s="25">
        <f t="shared" ref="J20" si="5">G20*I20</f>
        <v>0</v>
      </c>
      <c r="K20" s="25">
        <f t="shared" ref="K20" si="6">H20*I20</f>
        <v>0</v>
      </c>
    </row>
    <row r="21" spans="1:11" ht="15.75" thickBot="1" x14ac:dyDescent="0.3">
      <c r="A21" s="26" t="s">
        <v>54</v>
      </c>
      <c r="B21" s="27" t="s">
        <v>2</v>
      </c>
      <c r="C21" s="28" t="s">
        <v>2</v>
      </c>
      <c r="D21" s="28" t="s">
        <v>2</v>
      </c>
      <c r="E21" s="28" t="s">
        <v>2</v>
      </c>
      <c r="F21" s="28" t="s">
        <v>2</v>
      </c>
      <c r="G21" s="22">
        <f>SUM(G9:G20)</f>
        <v>0</v>
      </c>
      <c r="H21" s="29">
        <f>SUM(H9:H19)</f>
        <v>0</v>
      </c>
      <c r="I21" s="30" t="s">
        <v>2</v>
      </c>
      <c r="J21" s="25">
        <f>SUM(J9:J20)</f>
        <v>0</v>
      </c>
      <c r="K21" s="25">
        <f>SUM(K9:K20)</f>
        <v>0</v>
      </c>
    </row>
    <row r="22" spans="1:11" ht="23.25" customHeight="1" thickBot="1" x14ac:dyDescent="0.3">
      <c r="A22" s="59" t="s">
        <v>55</v>
      </c>
      <c r="B22" s="60"/>
      <c r="C22" s="61" t="s">
        <v>56</v>
      </c>
      <c r="D22" s="62"/>
      <c r="E22" s="62"/>
      <c r="F22" s="62"/>
      <c r="G22" s="63"/>
      <c r="H22" s="31"/>
      <c r="I22" s="27" t="s">
        <v>2</v>
      </c>
      <c r="J22" s="27" t="s">
        <v>2</v>
      </c>
      <c r="K22" s="27" t="s">
        <v>2</v>
      </c>
    </row>
    <row r="23" spans="1:11" ht="23.25" customHeight="1" thickBot="1" x14ac:dyDescent="0.3">
      <c r="A23" s="32" t="s">
        <v>2</v>
      </c>
      <c r="B23" s="33" t="s">
        <v>2</v>
      </c>
      <c r="C23" s="61" t="s">
        <v>57</v>
      </c>
      <c r="D23" s="62"/>
      <c r="E23" s="62"/>
      <c r="F23" s="62"/>
      <c r="G23" s="63"/>
      <c r="H23" s="31"/>
      <c r="I23" s="27" t="s">
        <v>2</v>
      </c>
      <c r="J23" s="27" t="s">
        <v>2</v>
      </c>
      <c r="K23" s="27" t="s">
        <v>2</v>
      </c>
    </row>
    <row r="24" spans="1:11" ht="23.25" customHeight="1" thickBot="1" x14ac:dyDescent="0.3">
      <c r="A24" s="34" t="s">
        <v>2</v>
      </c>
      <c r="B24" s="35" t="s">
        <v>2</v>
      </c>
      <c r="C24" s="64" t="s">
        <v>58</v>
      </c>
      <c r="D24" s="65"/>
      <c r="E24" s="64" t="s">
        <v>58</v>
      </c>
      <c r="F24" s="65"/>
      <c r="G24" s="36" t="s">
        <v>2</v>
      </c>
      <c r="H24" s="35" t="s">
        <v>2</v>
      </c>
      <c r="I24" s="35" t="s">
        <v>2</v>
      </c>
      <c r="J24" s="35" t="s">
        <v>2</v>
      </c>
      <c r="K24" s="35" t="s">
        <v>2</v>
      </c>
    </row>
    <row r="25" spans="1:11" ht="26.25" customHeight="1" thickBot="1" x14ac:dyDescent="0.3">
      <c r="A25" s="48" t="s">
        <v>59</v>
      </c>
      <c r="B25" s="49"/>
      <c r="C25" s="50" t="s">
        <v>60</v>
      </c>
      <c r="D25" s="51"/>
      <c r="E25" s="51"/>
      <c r="F25" s="52"/>
      <c r="G25" s="37" t="s">
        <v>61</v>
      </c>
      <c r="H25" s="38">
        <f>G21</f>
        <v>0</v>
      </c>
      <c r="I25" s="39" t="s">
        <v>61</v>
      </c>
      <c r="J25" s="40">
        <f>J21</f>
        <v>0</v>
      </c>
      <c r="K25" s="40">
        <f>K21</f>
        <v>0</v>
      </c>
    </row>
    <row r="26" spans="1:11" ht="17.25" thickBot="1" x14ac:dyDescent="0.3">
      <c r="A26" s="41"/>
      <c r="B26" s="16"/>
      <c r="C26" s="53"/>
      <c r="D26" s="54"/>
      <c r="E26" s="54"/>
      <c r="F26" s="55"/>
      <c r="G26" s="42" t="s">
        <v>62</v>
      </c>
      <c r="H26" s="16"/>
      <c r="I26" s="10"/>
      <c r="J26" s="16"/>
      <c r="K26" s="16"/>
    </row>
    <row r="27" spans="1:11" x14ac:dyDescent="0.25">
      <c r="A27" s="56" t="s">
        <v>63</v>
      </c>
      <c r="B27" s="56"/>
      <c r="C27" s="56"/>
      <c r="D27" s="56"/>
      <c r="E27" s="56"/>
      <c r="F27" s="56"/>
      <c r="G27" s="56"/>
      <c r="H27" s="56"/>
      <c r="I27" s="56"/>
      <c r="J27" s="56"/>
      <c r="K27" s="56"/>
    </row>
  </sheetData>
  <sheetProtection algorithmName="SHA-512" hashValue="Kqz+hTnTwOaV/bAUkspmhlF/KszhJlPB7p/fMz6gyaMqoCsGFWjPwi0t81WlXNiPwe1pAGvXsNGKXfI01jpQyQ==" saltValue="xoTYT1frPf2Jvis7jYccwg==" spinCount="100000" sheet="1" objects="1" scenarios="1"/>
  <mergeCells count="11">
    <mergeCell ref="A25:B25"/>
    <mergeCell ref="C25:F25"/>
    <mergeCell ref="C26:F26"/>
    <mergeCell ref="A27:K27"/>
    <mergeCell ref="B1:K1"/>
    <mergeCell ref="B2:I2"/>
    <mergeCell ref="A22:B22"/>
    <mergeCell ref="C22:G22"/>
    <mergeCell ref="C23:G23"/>
    <mergeCell ref="C24:D24"/>
    <mergeCell ref="E24:F24"/>
  </mergeCells>
  <pageMargins left="0.70866141732283472" right="0.51181102362204722" top="0.78740157480314965" bottom="0.78740157480314965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workbookViewId="0">
      <selection activeCell="P10" sqref="P10"/>
    </sheetView>
  </sheetViews>
  <sheetFormatPr baseColWidth="10" defaultRowHeight="15" x14ac:dyDescent="0.25"/>
  <cols>
    <col min="1" max="1" width="30.140625" customWidth="1"/>
    <col min="2" max="2" width="10.140625" customWidth="1"/>
    <col min="3" max="3" width="9" customWidth="1"/>
    <col min="4" max="4" width="7.140625" customWidth="1"/>
    <col min="5" max="5" width="11.85546875" customWidth="1"/>
    <col min="6" max="6" width="11.42578125" customWidth="1"/>
    <col min="7" max="7" width="10.28515625" customWidth="1"/>
    <col min="8" max="8" width="9.7109375" customWidth="1"/>
    <col min="9" max="9" width="11" customWidth="1"/>
    <col min="10" max="10" width="12.85546875" customWidth="1"/>
  </cols>
  <sheetData>
    <row r="1" spans="1:11" ht="18" x14ac:dyDescent="0.25">
      <c r="A1" s="1" t="s">
        <v>80</v>
      </c>
      <c r="B1" s="57" t="s">
        <v>81</v>
      </c>
      <c r="C1" s="57"/>
      <c r="D1" s="57"/>
      <c r="E1" s="57"/>
      <c r="F1" s="57"/>
      <c r="G1" s="57"/>
      <c r="H1" s="57"/>
      <c r="I1" s="57"/>
      <c r="J1" s="57"/>
      <c r="K1" s="57"/>
    </row>
    <row r="2" spans="1:11" x14ac:dyDescent="0.25">
      <c r="B2" s="58" t="s">
        <v>65</v>
      </c>
      <c r="C2" s="58"/>
      <c r="D2" s="58"/>
      <c r="E2" s="58"/>
      <c r="F2" s="58"/>
      <c r="G2" s="58"/>
      <c r="H2" s="58"/>
      <c r="I2" s="58"/>
    </row>
    <row r="3" spans="1:11" ht="15.75" thickBot="1" x14ac:dyDescent="0.3">
      <c r="B3" s="2" t="s">
        <v>2</v>
      </c>
      <c r="C3" s="2" t="s">
        <v>2</v>
      </c>
      <c r="D3" s="2" t="s">
        <v>2</v>
      </c>
      <c r="E3" s="2" t="s">
        <v>2</v>
      </c>
      <c r="F3" s="2" t="s">
        <v>2</v>
      </c>
      <c r="G3" s="2" t="s">
        <v>2</v>
      </c>
      <c r="H3" s="2" t="s">
        <v>2</v>
      </c>
      <c r="I3" s="2" t="s">
        <v>2</v>
      </c>
      <c r="J3" s="2" t="s">
        <v>2</v>
      </c>
    </row>
    <row r="4" spans="1:11" ht="22.5" customHeight="1" thickBot="1" x14ac:dyDescent="0.3">
      <c r="A4" s="3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4" t="s">
        <v>8</v>
      </c>
      <c r="G4" s="4" t="s">
        <v>9</v>
      </c>
      <c r="H4" s="4" t="s">
        <v>10</v>
      </c>
      <c r="I4" s="4" t="s">
        <v>11</v>
      </c>
      <c r="J4" s="4" t="s">
        <v>12</v>
      </c>
      <c r="K4" s="4" t="s">
        <v>13</v>
      </c>
    </row>
    <row r="5" spans="1:11" ht="22.5" customHeight="1" x14ac:dyDescent="0.25">
      <c r="A5" s="5"/>
      <c r="B5" s="6" t="s">
        <v>14</v>
      </c>
      <c r="C5" s="6" t="s">
        <v>15</v>
      </c>
      <c r="D5" s="6" t="s">
        <v>16</v>
      </c>
      <c r="E5" s="6" t="s">
        <v>16</v>
      </c>
      <c r="F5" s="6" t="s">
        <v>17</v>
      </c>
      <c r="G5" s="6" t="s">
        <v>16</v>
      </c>
      <c r="H5" s="6" t="s">
        <v>18</v>
      </c>
      <c r="I5" s="6" t="s">
        <v>19</v>
      </c>
      <c r="J5" s="6" t="s">
        <v>16</v>
      </c>
      <c r="K5" s="6" t="s">
        <v>18</v>
      </c>
    </row>
    <row r="6" spans="1:11" ht="22.5" customHeight="1" x14ac:dyDescent="0.25">
      <c r="A6" s="7"/>
      <c r="B6" s="8" t="s">
        <v>20</v>
      </c>
      <c r="C6" s="8" t="s">
        <v>21</v>
      </c>
      <c r="D6" s="8" t="s">
        <v>22</v>
      </c>
      <c r="E6" s="8" t="s">
        <v>23</v>
      </c>
      <c r="F6" s="8" t="s">
        <v>24</v>
      </c>
      <c r="G6" s="8" t="s">
        <v>25</v>
      </c>
      <c r="H6" s="8" t="s">
        <v>25</v>
      </c>
      <c r="I6" s="8" t="s">
        <v>26</v>
      </c>
      <c r="J6" s="8" t="s">
        <v>27</v>
      </c>
      <c r="K6" s="8" t="s">
        <v>27</v>
      </c>
    </row>
    <row r="7" spans="1:11" ht="22.5" customHeight="1" thickBot="1" x14ac:dyDescent="0.3">
      <c r="A7" s="9"/>
      <c r="B7" s="10" t="s">
        <v>28</v>
      </c>
      <c r="C7" s="10" t="s">
        <v>29</v>
      </c>
      <c r="D7" s="11" t="s">
        <v>30</v>
      </c>
      <c r="E7" s="10" t="s">
        <v>31</v>
      </c>
      <c r="F7" s="12"/>
      <c r="G7" s="10" t="s">
        <v>32</v>
      </c>
      <c r="H7" s="10" t="s">
        <v>32</v>
      </c>
      <c r="I7" s="10" t="s">
        <v>33</v>
      </c>
      <c r="J7" s="10" t="s">
        <v>34</v>
      </c>
      <c r="K7" s="10" t="s">
        <v>34</v>
      </c>
    </row>
    <row r="8" spans="1:11" ht="23.25" thickBot="1" x14ac:dyDescent="0.3">
      <c r="A8" s="13"/>
      <c r="B8" s="14" t="s">
        <v>2</v>
      </c>
      <c r="C8" s="14" t="s">
        <v>2</v>
      </c>
      <c r="D8" s="14" t="s">
        <v>2</v>
      </c>
      <c r="E8" s="15" t="s">
        <v>35</v>
      </c>
      <c r="F8" s="16" t="s">
        <v>36</v>
      </c>
      <c r="G8" s="15" t="s">
        <v>37</v>
      </c>
      <c r="H8" s="15" t="s">
        <v>38</v>
      </c>
      <c r="I8" s="16" t="s">
        <v>36</v>
      </c>
      <c r="J8" s="15" t="s">
        <v>39</v>
      </c>
      <c r="K8" s="15" t="s">
        <v>40</v>
      </c>
    </row>
    <row r="9" spans="1:11" ht="15.75" thickBot="1" x14ac:dyDescent="0.3">
      <c r="A9" s="17" t="s">
        <v>66</v>
      </c>
      <c r="B9" s="18" t="s">
        <v>42</v>
      </c>
      <c r="C9" s="19">
        <v>790.43</v>
      </c>
      <c r="D9" s="16">
        <v>1</v>
      </c>
      <c r="E9" s="20">
        <f>C9*D9</f>
        <v>790.43</v>
      </c>
      <c r="F9" s="21"/>
      <c r="G9" s="22">
        <f>IFERROR(E9/F9,0)</f>
        <v>0</v>
      </c>
      <c r="H9" s="23">
        <f>G9/52</f>
        <v>0</v>
      </c>
      <c r="I9" s="24"/>
      <c r="J9" s="25">
        <f>G9*I9</f>
        <v>0</v>
      </c>
      <c r="K9" s="25">
        <f>H9*I9</f>
        <v>0</v>
      </c>
    </row>
    <row r="10" spans="1:11" ht="15.75" thickBot="1" x14ac:dyDescent="0.3">
      <c r="A10" s="17" t="s">
        <v>67</v>
      </c>
      <c r="B10" s="18" t="s">
        <v>42</v>
      </c>
      <c r="C10" s="19">
        <v>0</v>
      </c>
      <c r="D10" s="16">
        <v>0</v>
      </c>
      <c r="E10" s="20">
        <f t="shared" ref="E10:E18" si="0">C10*D10</f>
        <v>0</v>
      </c>
      <c r="F10" s="21"/>
      <c r="G10" s="22">
        <f t="shared" ref="G10:G18" si="1">IFERROR(E10/F10,0)</f>
        <v>0</v>
      </c>
      <c r="H10" s="23">
        <f t="shared" ref="H10:H18" si="2">G10/52</f>
        <v>0</v>
      </c>
      <c r="I10" s="24"/>
      <c r="J10" s="25">
        <f t="shared" ref="J10:J18" si="3">G10*I10</f>
        <v>0</v>
      </c>
      <c r="K10" s="25">
        <f t="shared" ref="K10:K18" si="4">H10*I10</f>
        <v>0</v>
      </c>
    </row>
    <row r="11" spans="1:11" ht="15.75" thickBot="1" x14ac:dyDescent="0.3">
      <c r="A11" s="17" t="s">
        <v>68</v>
      </c>
      <c r="B11" s="18" t="s">
        <v>42</v>
      </c>
      <c r="C11" s="19">
        <v>73.23</v>
      </c>
      <c r="D11" s="16">
        <v>1</v>
      </c>
      <c r="E11" s="20">
        <f t="shared" si="0"/>
        <v>73.23</v>
      </c>
      <c r="F11" s="21"/>
      <c r="G11" s="22">
        <f t="shared" si="1"/>
        <v>0</v>
      </c>
      <c r="H11" s="23">
        <f t="shared" si="2"/>
        <v>0</v>
      </c>
      <c r="I11" s="24"/>
      <c r="J11" s="25">
        <f t="shared" si="3"/>
        <v>0</v>
      </c>
      <c r="K11" s="25">
        <f t="shared" si="4"/>
        <v>0</v>
      </c>
    </row>
    <row r="12" spans="1:11" ht="15.75" thickBot="1" x14ac:dyDescent="0.3">
      <c r="A12" s="17" t="s">
        <v>69</v>
      </c>
      <c r="B12" s="18" t="s">
        <v>42</v>
      </c>
      <c r="C12" s="19">
        <v>120.26</v>
      </c>
      <c r="D12" s="16">
        <v>1</v>
      </c>
      <c r="E12" s="20">
        <f t="shared" si="0"/>
        <v>120.26</v>
      </c>
      <c r="F12" s="21"/>
      <c r="G12" s="22">
        <f t="shared" si="1"/>
        <v>0</v>
      </c>
      <c r="H12" s="23">
        <f t="shared" si="2"/>
        <v>0</v>
      </c>
      <c r="I12" s="24"/>
      <c r="J12" s="25">
        <f t="shared" si="3"/>
        <v>0</v>
      </c>
      <c r="K12" s="25">
        <f t="shared" si="4"/>
        <v>0</v>
      </c>
    </row>
    <row r="13" spans="1:11" ht="15.75" thickBot="1" x14ac:dyDescent="0.3">
      <c r="A13" s="17" t="s">
        <v>70</v>
      </c>
      <c r="B13" s="18" t="s">
        <v>42</v>
      </c>
      <c r="C13" s="19">
        <v>176.05</v>
      </c>
      <c r="D13" s="16">
        <v>1</v>
      </c>
      <c r="E13" s="20">
        <f t="shared" si="0"/>
        <v>176.05</v>
      </c>
      <c r="F13" s="21"/>
      <c r="G13" s="22">
        <f t="shared" si="1"/>
        <v>0</v>
      </c>
      <c r="H13" s="23">
        <f t="shared" si="2"/>
        <v>0</v>
      </c>
      <c r="I13" s="24"/>
      <c r="J13" s="25">
        <f t="shared" si="3"/>
        <v>0</v>
      </c>
      <c r="K13" s="25">
        <f t="shared" si="4"/>
        <v>0</v>
      </c>
    </row>
    <row r="14" spans="1:11" ht="15.75" thickBot="1" x14ac:dyDescent="0.3">
      <c r="A14" s="17" t="s">
        <v>71</v>
      </c>
      <c r="B14" s="18" t="s">
        <v>42</v>
      </c>
      <c r="C14" s="19">
        <v>376.1</v>
      </c>
      <c r="D14" s="16">
        <v>1</v>
      </c>
      <c r="E14" s="20">
        <f t="shared" si="0"/>
        <v>376.1</v>
      </c>
      <c r="F14" s="21"/>
      <c r="G14" s="22">
        <f t="shared" si="1"/>
        <v>0</v>
      </c>
      <c r="H14" s="23">
        <f t="shared" si="2"/>
        <v>0</v>
      </c>
      <c r="I14" s="24"/>
      <c r="J14" s="25">
        <f t="shared" si="3"/>
        <v>0</v>
      </c>
      <c r="K14" s="25">
        <f t="shared" si="4"/>
        <v>0</v>
      </c>
    </row>
    <row r="15" spans="1:11" ht="15.75" thickBot="1" x14ac:dyDescent="0.3">
      <c r="A15" s="17" t="s">
        <v>72</v>
      </c>
      <c r="B15" s="18" t="s">
        <v>42</v>
      </c>
      <c r="C15" s="19">
        <v>44.32</v>
      </c>
      <c r="D15" s="16">
        <v>1</v>
      </c>
      <c r="E15" s="20">
        <f t="shared" si="0"/>
        <v>44.32</v>
      </c>
      <c r="F15" s="21"/>
      <c r="G15" s="22">
        <f t="shared" si="1"/>
        <v>0</v>
      </c>
      <c r="H15" s="23">
        <f t="shared" si="2"/>
        <v>0</v>
      </c>
      <c r="I15" s="24"/>
      <c r="J15" s="25">
        <f t="shared" si="3"/>
        <v>0</v>
      </c>
      <c r="K15" s="25">
        <f t="shared" si="4"/>
        <v>0</v>
      </c>
    </row>
    <row r="16" spans="1:11" ht="15.75" thickBot="1" x14ac:dyDescent="0.3">
      <c r="A16" s="17" t="s">
        <v>73</v>
      </c>
      <c r="B16" s="18" t="s">
        <v>42</v>
      </c>
      <c r="C16" s="19">
        <v>21.78</v>
      </c>
      <c r="D16" s="16">
        <v>1</v>
      </c>
      <c r="E16" s="20">
        <f t="shared" si="0"/>
        <v>21.78</v>
      </c>
      <c r="F16" s="21"/>
      <c r="G16" s="22">
        <f t="shared" si="1"/>
        <v>0</v>
      </c>
      <c r="H16" s="23">
        <f t="shared" si="2"/>
        <v>0</v>
      </c>
      <c r="I16" s="24"/>
      <c r="J16" s="25">
        <f t="shared" si="3"/>
        <v>0</v>
      </c>
      <c r="K16" s="25">
        <f t="shared" si="4"/>
        <v>0</v>
      </c>
    </row>
    <row r="17" spans="1:11" ht="15.75" thickBot="1" x14ac:dyDescent="0.3">
      <c r="A17" s="17"/>
      <c r="B17" s="18"/>
      <c r="C17" s="19"/>
      <c r="D17" s="16"/>
      <c r="E17" s="20"/>
      <c r="F17" s="43"/>
      <c r="G17" s="22"/>
      <c r="H17" s="23"/>
      <c r="I17" s="44"/>
      <c r="J17" s="25"/>
      <c r="K17" s="25"/>
    </row>
    <row r="18" spans="1:11" ht="15.75" thickBot="1" x14ac:dyDescent="0.3">
      <c r="A18" s="17" t="s">
        <v>74</v>
      </c>
      <c r="B18" s="18" t="s">
        <v>42</v>
      </c>
      <c r="C18" s="19">
        <v>151.05000000000001</v>
      </c>
      <c r="D18" s="16">
        <v>0</v>
      </c>
      <c r="E18" s="20">
        <f t="shared" si="0"/>
        <v>0</v>
      </c>
      <c r="F18" s="21"/>
      <c r="G18" s="22">
        <f t="shared" si="1"/>
        <v>0</v>
      </c>
      <c r="H18" s="23">
        <f t="shared" si="2"/>
        <v>0</v>
      </c>
      <c r="I18" s="24"/>
      <c r="J18" s="25">
        <f t="shared" si="3"/>
        <v>0</v>
      </c>
      <c r="K18" s="25">
        <f t="shared" si="4"/>
        <v>0</v>
      </c>
    </row>
    <row r="19" spans="1:11" ht="15.75" thickBot="1" x14ac:dyDescent="0.3">
      <c r="A19" s="17"/>
      <c r="B19" s="18"/>
      <c r="C19" s="19"/>
      <c r="D19" s="16"/>
      <c r="E19" s="20"/>
      <c r="F19" s="43"/>
      <c r="G19" s="22"/>
      <c r="H19" s="23"/>
      <c r="I19" s="44"/>
      <c r="J19" s="25"/>
      <c r="K19" s="25"/>
    </row>
    <row r="20" spans="1:11" ht="15.75" thickBot="1" x14ac:dyDescent="0.3">
      <c r="A20" s="45" t="s">
        <v>2</v>
      </c>
      <c r="B20" s="35" t="s">
        <v>2</v>
      </c>
      <c r="C20" s="46" t="s">
        <v>2</v>
      </c>
      <c r="D20" s="46" t="s">
        <v>2</v>
      </c>
      <c r="E20" s="46" t="s">
        <v>2</v>
      </c>
      <c r="F20" s="47"/>
      <c r="G20" s="46" t="s">
        <v>2</v>
      </c>
      <c r="H20" s="46" t="s">
        <v>2</v>
      </c>
      <c r="I20" s="47"/>
      <c r="J20" s="46" t="s">
        <v>2</v>
      </c>
      <c r="K20" s="46" t="s">
        <v>2</v>
      </c>
    </row>
    <row r="21" spans="1:11" ht="15.75" thickBot="1" x14ac:dyDescent="0.3">
      <c r="A21" s="26" t="s">
        <v>54</v>
      </c>
      <c r="B21" s="27" t="s">
        <v>2</v>
      </c>
      <c r="C21" s="28" t="s">
        <v>2</v>
      </c>
      <c r="D21" s="28" t="s">
        <v>2</v>
      </c>
      <c r="E21" s="28" t="s">
        <v>2</v>
      </c>
      <c r="F21" s="28" t="s">
        <v>2</v>
      </c>
      <c r="G21" s="23">
        <f>SUM(G9:G20)</f>
        <v>0</v>
      </c>
      <c r="H21" s="29">
        <f>SUM(H9:H19)</f>
        <v>0</v>
      </c>
      <c r="I21" s="30" t="s">
        <v>2</v>
      </c>
      <c r="J21" s="25">
        <f>SUM(J9:J20)</f>
        <v>0</v>
      </c>
      <c r="K21" s="25">
        <f>SUM(K9:K20)</f>
        <v>0</v>
      </c>
    </row>
    <row r="22" spans="1:11" ht="23.25" customHeight="1" thickBot="1" x14ac:dyDescent="0.3">
      <c r="A22" s="59" t="s">
        <v>55</v>
      </c>
      <c r="B22" s="60"/>
      <c r="C22" s="61" t="s">
        <v>56</v>
      </c>
      <c r="D22" s="62"/>
      <c r="E22" s="62"/>
      <c r="F22" s="62"/>
      <c r="G22" s="63"/>
      <c r="H22" s="31"/>
      <c r="I22" s="27" t="s">
        <v>2</v>
      </c>
      <c r="J22" s="27" t="s">
        <v>2</v>
      </c>
      <c r="K22" s="27" t="s">
        <v>2</v>
      </c>
    </row>
    <row r="23" spans="1:11" ht="23.25" customHeight="1" thickBot="1" x14ac:dyDescent="0.3">
      <c r="A23" s="32" t="s">
        <v>2</v>
      </c>
      <c r="B23" s="33" t="s">
        <v>2</v>
      </c>
      <c r="C23" s="61" t="s">
        <v>57</v>
      </c>
      <c r="D23" s="62"/>
      <c r="E23" s="62"/>
      <c r="F23" s="62"/>
      <c r="G23" s="63"/>
      <c r="H23" s="31"/>
      <c r="I23" s="27" t="s">
        <v>2</v>
      </c>
      <c r="J23" s="27" t="s">
        <v>2</v>
      </c>
      <c r="K23" s="27" t="s">
        <v>2</v>
      </c>
    </row>
    <row r="24" spans="1:11" ht="23.25" customHeight="1" thickBot="1" x14ac:dyDescent="0.3">
      <c r="A24" s="34" t="s">
        <v>2</v>
      </c>
      <c r="B24" s="35" t="s">
        <v>2</v>
      </c>
      <c r="C24" s="64" t="s">
        <v>58</v>
      </c>
      <c r="D24" s="65"/>
      <c r="E24" s="64" t="s">
        <v>58</v>
      </c>
      <c r="F24" s="65"/>
      <c r="G24" s="36" t="s">
        <v>2</v>
      </c>
      <c r="H24" s="35" t="s">
        <v>2</v>
      </c>
      <c r="I24" s="35" t="s">
        <v>2</v>
      </c>
      <c r="J24" s="35" t="s">
        <v>2</v>
      </c>
      <c r="K24" s="35" t="s">
        <v>2</v>
      </c>
    </row>
    <row r="25" spans="1:11" ht="26.25" customHeight="1" thickBot="1" x14ac:dyDescent="0.3">
      <c r="A25" s="48" t="s">
        <v>59</v>
      </c>
      <c r="B25" s="49"/>
      <c r="C25" s="50" t="s">
        <v>60</v>
      </c>
      <c r="D25" s="51"/>
      <c r="E25" s="51"/>
      <c r="F25" s="52"/>
      <c r="G25" s="37" t="s">
        <v>61</v>
      </c>
      <c r="H25" s="38">
        <f>G21</f>
        <v>0</v>
      </c>
      <c r="I25" s="39" t="s">
        <v>61</v>
      </c>
      <c r="J25" s="40">
        <f>J21</f>
        <v>0</v>
      </c>
      <c r="K25" s="40">
        <f>K21</f>
        <v>0</v>
      </c>
    </row>
    <row r="26" spans="1:11" ht="17.25" thickBot="1" x14ac:dyDescent="0.3">
      <c r="A26" s="41"/>
      <c r="B26" s="16"/>
      <c r="C26" s="53"/>
      <c r="D26" s="54"/>
      <c r="E26" s="54"/>
      <c r="F26" s="55"/>
      <c r="G26" s="42" t="s">
        <v>62</v>
      </c>
      <c r="H26" s="16"/>
      <c r="I26" s="10"/>
      <c r="J26" s="16"/>
      <c r="K26" s="16"/>
    </row>
    <row r="27" spans="1:11" x14ac:dyDescent="0.25">
      <c r="A27" s="56" t="s">
        <v>63</v>
      </c>
      <c r="B27" s="56"/>
      <c r="C27" s="56"/>
      <c r="D27" s="56"/>
      <c r="E27" s="56"/>
      <c r="F27" s="56"/>
      <c r="G27" s="56"/>
      <c r="H27" s="56"/>
      <c r="I27" s="56"/>
      <c r="J27" s="56"/>
      <c r="K27" s="56"/>
    </row>
  </sheetData>
  <sheetProtection algorithmName="SHA-512" hashValue="ENpho2d1kGi5Nz8DqwvJgyEnW9OeEZ6c7pKEnFjDGG/O7LRdS2/1u0aAdeaHx6AqmkRtmUqz3QPYR8Uwxzdg0Q==" saltValue="vyoqKsG/ukJDn3YzUO64gg==" spinCount="100000" sheet="1" objects="1" scenarios="1"/>
  <mergeCells count="11">
    <mergeCell ref="A25:B25"/>
    <mergeCell ref="C25:F25"/>
    <mergeCell ref="C26:F26"/>
    <mergeCell ref="A27:K27"/>
    <mergeCell ref="B1:K1"/>
    <mergeCell ref="B2:I2"/>
    <mergeCell ref="A22:B22"/>
    <mergeCell ref="C22:G22"/>
    <mergeCell ref="C23:G23"/>
    <mergeCell ref="C24:D24"/>
    <mergeCell ref="E24:F24"/>
  </mergeCells>
  <pageMargins left="0.70866141732283472" right="0.51181102362204722" top="0.78740157480314965" bottom="0.78740157480314965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workbookViewId="0">
      <selection activeCell="G25" sqref="G25"/>
    </sheetView>
  </sheetViews>
  <sheetFormatPr baseColWidth="10" defaultRowHeight="15" x14ac:dyDescent="0.25"/>
  <cols>
    <col min="1" max="1" width="30.140625" customWidth="1"/>
    <col min="2" max="2" width="10.140625" customWidth="1"/>
    <col min="3" max="3" width="9" customWidth="1"/>
    <col min="4" max="4" width="7.140625" customWidth="1"/>
    <col min="5" max="5" width="11.85546875" customWidth="1"/>
    <col min="6" max="6" width="11.42578125" customWidth="1"/>
    <col min="7" max="7" width="10.28515625" customWidth="1"/>
    <col min="8" max="8" width="9.7109375" customWidth="1"/>
    <col min="9" max="9" width="11" customWidth="1"/>
    <col min="10" max="10" width="12.85546875" customWidth="1"/>
  </cols>
  <sheetData>
    <row r="1" spans="1:11" ht="18" x14ac:dyDescent="0.25">
      <c r="A1" s="1" t="s">
        <v>75</v>
      </c>
      <c r="B1" s="57" t="s">
        <v>83</v>
      </c>
      <c r="C1" s="57"/>
      <c r="D1" s="57"/>
      <c r="E1" s="57"/>
      <c r="F1" s="57"/>
      <c r="G1" s="57"/>
      <c r="H1" s="57"/>
      <c r="I1" s="57"/>
      <c r="J1" s="57"/>
      <c r="K1" s="57"/>
    </row>
    <row r="2" spans="1:11" x14ac:dyDescent="0.25">
      <c r="B2" s="58" t="s">
        <v>76</v>
      </c>
      <c r="C2" s="58"/>
      <c r="D2" s="58"/>
      <c r="E2" s="58"/>
      <c r="F2" s="58"/>
      <c r="G2" s="58"/>
      <c r="H2" s="58"/>
      <c r="I2" s="58"/>
    </row>
    <row r="3" spans="1:11" ht="15.75" thickBot="1" x14ac:dyDescent="0.3">
      <c r="B3" s="2" t="s">
        <v>2</v>
      </c>
      <c r="C3" s="2" t="s">
        <v>2</v>
      </c>
      <c r="D3" s="2" t="s">
        <v>2</v>
      </c>
      <c r="E3" s="2" t="s">
        <v>2</v>
      </c>
      <c r="F3" s="2" t="s">
        <v>2</v>
      </c>
      <c r="G3" s="2" t="s">
        <v>2</v>
      </c>
      <c r="H3" s="2" t="s">
        <v>2</v>
      </c>
      <c r="I3" s="2" t="s">
        <v>2</v>
      </c>
      <c r="J3" s="2" t="s">
        <v>2</v>
      </c>
    </row>
    <row r="4" spans="1:11" ht="22.5" customHeight="1" thickBot="1" x14ac:dyDescent="0.3">
      <c r="A4" s="3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4" t="s">
        <v>8</v>
      </c>
      <c r="G4" s="4" t="s">
        <v>9</v>
      </c>
      <c r="H4" s="4" t="s">
        <v>10</v>
      </c>
      <c r="I4" s="4" t="s">
        <v>11</v>
      </c>
      <c r="J4" s="4" t="s">
        <v>12</v>
      </c>
      <c r="K4" s="4" t="s">
        <v>13</v>
      </c>
    </row>
    <row r="5" spans="1:11" ht="22.5" customHeight="1" x14ac:dyDescent="0.25">
      <c r="A5" s="5"/>
      <c r="B5" s="6" t="s">
        <v>14</v>
      </c>
      <c r="C5" s="6" t="s">
        <v>15</v>
      </c>
      <c r="D5" s="6" t="s">
        <v>16</v>
      </c>
      <c r="E5" s="6" t="s">
        <v>16</v>
      </c>
      <c r="F5" s="6" t="s">
        <v>17</v>
      </c>
      <c r="G5" s="6" t="s">
        <v>16</v>
      </c>
      <c r="H5" s="6" t="s">
        <v>18</v>
      </c>
      <c r="I5" s="6" t="s">
        <v>19</v>
      </c>
      <c r="J5" s="6" t="s">
        <v>16</v>
      </c>
      <c r="K5" s="6" t="s">
        <v>18</v>
      </c>
    </row>
    <row r="6" spans="1:11" ht="22.5" customHeight="1" x14ac:dyDescent="0.25">
      <c r="A6" s="7"/>
      <c r="B6" s="8" t="s">
        <v>20</v>
      </c>
      <c r="C6" s="8" t="s">
        <v>21</v>
      </c>
      <c r="D6" s="8" t="s">
        <v>22</v>
      </c>
      <c r="E6" s="8" t="s">
        <v>23</v>
      </c>
      <c r="F6" s="8" t="s">
        <v>24</v>
      </c>
      <c r="G6" s="8" t="s">
        <v>25</v>
      </c>
      <c r="H6" s="8" t="s">
        <v>25</v>
      </c>
      <c r="I6" s="8" t="s">
        <v>26</v>
      </c>
      <c r="J6" s="8" t="s">
        <v>27</v>
      </c>
      <c r="K6" s="8" t="s">
        <v>27</v>
      </c>
    </row>
    <row r="7" spans="1:11" ht="22.5" customHeight="1" thickBot="1" x14ac:dyDescent="0.3">
      <c r="A7" s="9"/>
      <c r="B7" s="10" t="s">
        <v>28</v>
      </c>
      <c r="C7" s="10" t="s">
        <v>29</v>
      </c>
      <c r="D7" s="11" t="s">
        <v>30</v>
      </c>
      <c r="E7" s="10" t="s">
        <v>31</v>
      </c>
      <c r="F7" s="12"/>
      <c r="G7" s="10" t="s">
        <v>32</v>
      </c>
      <c r="H7" s="10" t="s">
        <v>32</v>
      </c>
      <c r="I7" s="10" t="s">
        <v>33</v>
      </c>
      <c r="J7" s="10" t="s">
        <v>34</v>
      </c>
      <c r="K7" s="10" t="s">
        <v>34</v>
      </c>
    </row>
    <row r="8" spans="1:11" ht="23.25" thickBot="1" x14ac:dyDescent="0.3">
      <c r="A8" s="13"/>
      <c r="B8" s="14" t="s">
        <v>2</v>
      </c>
      <c r="C8" s="14" t="s">
        <v>2</v>
      </c>
      <c r="D8" s="14" t="s">
        <v>2</v>
      </c>
      <c r="E8" s="15" t="s">
        <v>35</v>
      </c>
      <c r="F8" s="16" t="s">
        <v>36</v>
      </c>
      <c r="G8" s="15" t="s">
        <v>37</v>
      </c>
      <c r="H8" s="15" t="s">
        <v>38</v>
      </c>
      <c r="I8" s="16" t="s">
        <v>36</v>
      </c>
      <c r="J8" s="15" t="s">
        <v>39</v>
      </c>
      <c r="K8" s="15" t="s">
        <v>40</v>
      </c>
    </row>
    <row r="9" spans="1:11" ht="15.75" thickBot="1" x14ac:dyDescent="0.3">
      <c r="A9" s="17" t="s">
        <v>41</v>
      </c>
      <c r="B9" s="18" t="s">
        <v>42</v>
      </c>
      <c r="C9" s="19">
        <v>1688.86</v>
      </c>
      <c r="D9" s="16">
        <v>94</v>
      </c>
      <c r="E9" s="20">
        <f>C9*D9</f>
        <v>158752.84</v>
      </c>
      <c r="F9" s="21"/>
      <c r="G9" s="22">
        <f>IFERROR(E9/F9,0)</f>
        <v>0</v>
      </c>
      <c r="H9" s="23">
        <f>G9/52</f>
        <v>0</v>
      </c>
      <c r="I9" s="24"/>
      <c r="J9" s="25">
        <f>G9*I9</f>
        <v>0</v>
      </c>
      <c r="K9" s="25">
        <f>H9*I9</f>
        <v>0</v>
      </c>
    </row>
    <row r="10" spans="1:11" ht="15.75" thickBot="1" x14ac:dyDescent="0.3">
      <c r="A10" s="17" t="s">
        <v>43</v>
      </c>
      <c r="B10" s="18" t="s">
        <v>42</v>
      </c>
      <c r="C10" s="19">
        <v>58.59</v>
      </c>
      <c r="D10" s="16">
        <v>94</v>
      </c>
      <c r="E10" s="20">
        <f t="shared" ref="E10:E19" si="0">C10*D10</f>
        <v>5507.46</v>
      </c>
      <c r="F10" s="21"/>
      <c r="G10" s="22">
        <f t="shared" ref="G10:G19" si="1">IFERROR(E10/F10,0)</f>
        <v>0</v>
      </c>
      <c r="H10" s="23">
        <f t="shared" ref="H10:H19" si="2">G10/52</f>
        <v>0</v>
      </c>
      <c r="I10" s="24"/>
      <c r="J10" s="25">
        <f t="shared" ref="J10:J20" si="3">G10*I10</f>
        <v>0</v>
      </c>
      <c r="K10" s="25">
        <f t="shared" ref="K10:K20" si="4">H10*I10</f>
        <v>0</v>
      </c>
    </row>
    <row r="11" spans="1:11" ht="15.75" thickBot="1" x14ac:dyDescent="0.3">
      <c r="A11" s="17" t="s">
        <v>44</v>
      </c>
      <c r="B11" s="18" t="s">
        <v>42</v>
      </c>
      <c r="C11" s="19">
        <v>113.52</v>
      </c>
      <c r="D11" s="16">
        <v>94</v>
      </c>
      <c r="E11" s="20">
        <f t="shared" si="0"/>
        <v>10670.88</v>
      </c>
      <c r="F11" s="21"/>
      <c r="G11" s="22">
        <f t="shared" si="1"/>
        <v>0</v>
      </c>
      <c r="H11" s="23">
        <f t="shared" si="2"/>
        <v>0</v>
      </c>
      <c r="I11" s="24"/>
      <c r="J11" s="25">
        <f t="shared" si="3"/>
        <v>0</v>
      </c>
      <c r="K11" s="25">
        <f t="shared" si="4"/>
        <v>0</v>
      </c>
    </row>
    <row r="12" spans="1:11" ht="15.75" thickBot="1" x14ac:dyDescent="0.3">
      <c r="A12" s="17" t="s">
        <v>45</v>
      </c>
      <c r="B12" s="18" t="s">
        <v>42</v>
      </c>
      <c r="C12" s="19">
        <v>216.38</v>
      </c>
      <c r="D12" s="16">
        <v>94</v>
      </c>
      <c r="E12" s="20">
        <f t="shared" si="0"/>
        <v>20339.72</v>
      </c>
      <c r="F12" s="21"/>
      <c r="G12" s="22">
        <f t="shared" si="1"/>
        <v>0</v>
      </c>
      <c r="H12" s="23">
        <f t="shared" si="2"/>
        <v>0</v>
      </c>
      <c r="I12" s="24"/>
      <c r="J12" s="25">
        <f t="shared" si="3"/>
        <v>0</v>
      </c>
      <c r="K12" s="25">
        <f t="shared" si="4"/>
        <v>0</v>
      </c>
    </row>
    <row r="13" spans="1:11" ht="15.75" thickBot="1" x14ac:dyDescent="0.3">
      <c r="A13" s="17" t="s">
        <v>46</v>
      </c>
      <c r="B13" s="18" t="s">
        <v>42</v>
      </c>
      <c r="C13" s="19">
        <v>216.97</v>
      </c>
      <c r="D13" s="16">
        <v>94</v>
      </c>
      <c r="E13" s="20">
        <f t="shared" si="0"/>
        <v>20395.18</v>
      </c>
      <c r="F13" s="21"/>
      <c r="G13" s="22">
        <f t="shared" si="1"/>
        <v>0</v>
      </c>
      <c r="H13" s="23">
        <f t="shared" si="2"/>
        <v>0</v>
      </c>
      <c r="I13" s="24"/>
      <c r="J13" s="25">
        <f t="shared" si="3"/>
        <v>0</v>
      </c>
      <c r="K13" s="25">
        <f t="shared" si="4"/>
        <v>0</v>
      </c>
    </row>
    <row r="14" spans="1:11" ht="15.75" thickBot="1" x14ac:dyDescent="0.3">
      <c r="A14" s="17" t="s">
        <v>47</v>
      </c>
      <c r="B14" s="18" t="s">
        <v>42</v>
      </c>
      <c r="C14" s="19">
        <v>1019.54</v>
      </c>
      <c r="D14" s="16">
        <v>94</v>
      </c>
      <c r="E14" s="20">
        <f t="shared" si="0"/>
        <v>95836.76</v>
      </c>
      <c r="F14" s="21"/>
      <c r="G14" s="22">
        <f t="shared" si="1"/>
        <v>0</v>
      </c>
      <c r="H14" s="23">
        <f t="shared" si="2"/>
        <v>0</v>
      </c>
      <c r="I14" s="24"/>
      <c r="J14" s="25">
        <f t="shared" si="3"/>
        <v>0</v>
      </c>
      <c r="K14" s="25">
        <f t="shared" si="4"/>
        <v>0</v>
      </c>
    </row>
    <row r="15" spans="1:11" ht="15.75" thickBot="1" x14ac:dyDescent="0.3">
      <c r="A15" s="17" t="s">
        <v>48</v>
      </c>
      <c r="B15" s="18" t="s">
        <v>42</v>
      </c>
      <c r="C15" s="19">
        <v>48.4</v>
      </c>
      <c r="D15" s="16">
        <v>192</v>
      </c>
      <c r="E15" s="20">
        <f t="shared" si="0"/>
        <v>9292.7999999999993</v>
      </c>
      <c r="F15" s="21"/>
      <c r="G15" s="22">
        <f t="shared" si="1"/>
        <v>0</v>
      </c>
      <c r="H15" s="23">
        <f t="shared" si="2"/>
        <v>0</v>
      </c>
      <c r="I15" s="24"/>
      <c r="J15" s="25">
        <f t="shared" si="3"/>
        <v>0</v>
      </c>
      <c r="K15" s="25">
        <f t="shared" si="4"/>
        <v>0</v>
      </c>
    </row>
    <row r="16" spans="1:11" ht="15.75" thickBot="1" x14ac:dyDescent="0.3">
      <c r="A16" s="17" t="s">
        <v>49</v>
      </c>
      <c r="B16" s="18" t="s">
        <v>42</v>
      </c>
      <c r="C16" s="19">
        <v>76.180000000000007</v>
      </c>
      <c r="D16" s="16">
        <v>192</v>
      </c>
      <c r="E16" s="20">
        <f t="shared" si="0"/>
        <v>14626.560000000001</v>
      </c>
      <c r="F16" s="21"/>
      <c r="G16" s="22">
        <f t="shared" si="1"/>
        <v>0</v>
      </c>
      <c r="H16" s="23">
        <f t="shared" si="2"/>
        <v>0</v>
      </c>
      <c r="I16" s="24"/>
      <c r="J16" s="25">
        <f t="shared" si="3"/>
        <v>0</v>
      </c>
      <c r="K16" s="25">
        <f t="shared" si="4"/>
        <v>0</v>
      </c>
    </row>
    <row r="17" spans="1:11" ht="15.75" thickBot="1" x14ac:dyDescent="0.3">
      <c r="A17" s="17" t="s">
        <v>50</v>
      </c>
      <c r="B17" s="18" t="s">
        <v>42</v>
      </c>
      <c r="C17" s="19">
        <v>105.25</v>
      </c>
      <c r="D17" s="16">
        <v>192</v>
      </c>
      <c r="E17" s="20">
        <f t="shared" si="0"/>
        <v>20208</v>
      </c>
      <c r="F17" s="21"/>
      <c r="G17" s="22">
        <f t="shared" si="1"/>
        <v>0</v>
      </c>
      <c r="H17" s="23">
        <f t="shared" si="2"/>
        <v>0</v>
      </c>
      <c r="I17" s="24"/>
      <c r="J17" s="25">
        <f t="shared" si="3"/>
        <v>0</v>
      </c>
      <c r="K17" s="25">
        <f t="shared" si="4"/>
        <v>0</v>
      </c>
    </row>
    <row r="18" spans="1:11" ht="15.75" thickBot="1" x14ac:dyDescent="0.3">
      <c r="A18" s="17" t="s">
        <v>51</v>
      </c>
      <c r="B18" s="18" t="s">
        <v>42</v>
      </c>
      <c r="C18" s="19">
        <v>31.85</v>
      </c>
      <c r="D18" s="16">
        <v>192</v>
      </c>
      <c r="E18" s="20">
        <f t="shared" si="0"/>
        <v>6115.2000000000007</v>
      </c>
      <c r="F18" s="21"/>
      <c r="G18" s="22">
        <f t="shared" si="1"/>
        <v>0</v>
      </c>
      <c r="H18" s="23">
        <f t="shared" si="2"/>
        <v>0</v>
      </c>
      <c r="I18" s="24"/>
      <c r="J18" s="25">
        <f t="shared" si="3"/>
        <v>0</v>
      </c>
      <c r="K18" s="25">
        <f t="shared" si="4"/>
        <v>0</v>
      </c>
    </row>
    <row r="19" spans="1:11" ht="15.75" thickBot="1" x14ac:dyDescent="0.3">
      <c r="A19" s="17" t="s">
        <v>52</v>
      </c>
      <c r="B19" s="18" t="s">
        <v>42</v>
      </c>
      <c r="C19" s="19">
        <v>204.18</v>
      </c>
      <c r="D19" s="16">
        <v>0</v>
      </c>
      <c r="E19" s="20">
        <f t="shared" si="0"/>
        <v>0</v>
      </c>
      <c r="F19" s="21"/>
      <c r="G19" s="22">
        <f t="shared" si="1"/>
        <v>0</v>
      </c>
      <c r="H19" s="23">
        <f t="shared" si="2"/>
        <v>0</v>
      </c>
      <c r="I19" s="24"/>
      <c r="J19" s="25">
        <f t="shared" si="3"/>
        <v>0</v>
      </c>
      <c r="K19" s="25">
        <f t="shared" si="4"/>
        <v>0</v>
      </c>
    </row>
    <row r="20" spans="1:11" ht="15.75" thickBot="1" x14ac:dyDescent="0.3">
      <c r="A20" s="17" t="s">
        <v>53</v>
      </c>
      <c r="B20" s="18" t="s">
        <v>42</v>
      </c>
      <c r="C20" s="19">
        <v>55.2</v>
      </c>
      <c r="D20" s="16">
        <v>12</v>
      </c>
      <c r="E20" s="20">
        <f>IFERROR(C20*D20,0)</f>
        <v>662.40000000000009</v>
      </c>
      <c r="F20" s="21"/>
      <c r="G20" s="22">
        <f>IFERROR(E20/F20,0)</f>
        <v>0</v>
      </c>
      <c r="H20" s="23">
        <f>G20/52</f>
        <v>0</v>
      </c>
      <c r="I20" s="24"/>
      <c r="J20" s="25">
        <f t="shared" si="3"/>
        <v>0</v>
      </c>
      <c r="K20" s="25">
        <f t="shared" si="4"/>
        <v>0</v>
      </c>
    </row>
    <row r="21" spans="1:11" ht="15.75" thickBot="1" x14ac:dyDescent="0.3">
      <c r="A21" s="26" t="s">
        <v>54</v>
      </c>
      <c r="B21" s="27" t="s">
        <v>2</v>
      </c>
      <c r="C21" s="28" t="s">
        <v>2</v>
      </c>
      <c r="D21" s="28" t="s">
        <v>2</v>
      </c>
      <c r="E21" s="28" t="s">
        <v>2</v>
      </c>
      <c r="F21" s="28" t="s">
        <v>2</v>
      </c>
      <c r="G21" s="23">
        <f>SUM(G9:G20)</f>
        <v>0</v>
      </c>
      <c r="H21" s="29">
        <f>SUM(H9:H19)</f>
        <v>0</v>
      </c>
      <c r="I21" s="30" t="s">
        <v>2</v>
      </c>
      <c r="J21" s="25">
        <f>SUM(J9:J20)</f>
        <v>0</v>
      </c>
      <c r="K21" s="25">
        <f>SUM(K9:K20)</f>
        <v>0</v>
      </c>
    </row>
    <row r="22" spans="1:11" ht="23.25" customHeight="1" thickBot="1" x14ac:dyDescent="0.3">
      <c r="A22" s="59" t="s">
        <v>55</v>
      </c>
      <c r="B22" s="60"/>
      <c r="C22" s="61" t="s">
        <v>56</v>
      </c>
      <c r="D22" s="62"/>
      <c r="E22" s="62"/>
      <c r="F22" s="62"/>
      <c r="G22" s="63"/>
      <c r="H22" s="31"/>
      <c r="I22" s="27" t="s">
        <v>2</v>
      </c>
      <c r="J22" s="27" t="s">
        <v>2</v>
      </c>
      <c r="K22" s="27" t="s">
        <v>2</v>
      </c>
    </row>
    <row r="23" spans="1:11" ht="23.25" customHeight="1" thickBot="1" x14ac:dyDescent="0.3">
      <c r="A23" s="32" t="s">
        <v>2</v>
      </c>
      <c r="B23" s="33" t="s">
        <v>2</v>
      </c>
      <c r="C23" s="61" t="s">
        <v>57</v>
      </c>
      <c r="D23" s="62"/>
      <c r="E23" s="62"/>
      <c r="F23" s="62"/>
      <c r="G23" s="63"/>
      <c r="H23" s="31"/>
      <c r="I23" s="27" t="s">
        <v>2</v>
      </c>
      <c r="J23" s="27" t="s">
        <v>2</v>
      </c>
      <c r="K23" s="27" t="s">
        <v>2</v>
      </c>
    </row>
    <row r="24" spans="1:11" ht="23.25" customHeight="1" thickBot="1" x14ac:dyDescent="0.3">
      <c r="A24" s="34" t="s">
        <v>2</v>
      </c>
      <c r="B24" s="35" t="s">
        <v>2</v>
      </c>
      <c r="C24" s="64" t="s">
        <v>58</v>
      </c>
      <c r="D24" s="65"/>
      <c r="E24" s="64" t="s">
        <v>58</v>
      </c>
      <c r="F24" s="65"/>
      <c r="G24" s="36" t="s">
        <v>2</v>
      </c>
      <c r="H24" s="35" t="s">
        <v>2</v>
      </c>
      <c r="I24" s="35" t="s">
        <v>2</v>
      </c>
      <c r="J24" s="35" t="s">
        <v>2</v>
      </c>
      <c r="K24" s="35" t="s">
        <v>2</v>
      </c>
    </row>
    <row r="25" spans="1:11" ht="26.25" customHeight="1" thickBot="1" x14ac:dyDescent="0.3">
      <c r="A25" s="48" t="s">
        <v>59</v>
      </c>
      <c r="B25" s="49"/>
      <c r="C25" s="50" t="s">
        <v>60</v>
      </c>
      <c r="D25" s="51"/>
      <c r="E25" s="51"/>
      <c r="F25" s="52"/>
      <c r="G25" s="37" t="s">
        <v>61</v>
      </c>
      <c r="H25" s="38">
        <f>G21</f>
        <v>0</v>
      </c>
      <c r="I25" s="39" t="s">
        <v>61</v>
      </c>
      <c r="J25" s="40">
        <f>J21</f>
        <v>0</v>
      </c>
      <c r="K25" s="40">
        <f>K21</f>
        <v>0</v>
      </c>
    </row>
    <row r="26" spans="1:11" ht="17.25" thickBot="1" x14ac:dyDescent="0.3">
      <c r="A26" s="41"/>
      <c r="B26" s="16"/>
      <c r="C26" s="53"/>
      <c r="D26" s="54"/>
      <c r="E26" s="54"/>
      <c r="F26" s="55"/>
      <c r="G26" s="42" t="s">
        <v>62</v>
      </c>
      <c r="H26" s="16"/>
      <c r="I26" s="10"/>
      <c r="J26" s="16"/>
      <c r="K26" s="16"/>
    </row>
    <row r="27" spans="1:11" x14ac:dyDescent="0.25">
      <c r="A27" s="56" t="s">
        <v>63</v>
      </c>
      <c r="B27" s="56"/>
      <c r="C27" s="56"/>
      <c r="D27" s="56"/>
      <c r="E27" s="56"/>
      <c r="F27" s="56"/>
      <c r="G27" s="56"/>
      <c r="H27" s="56"/>
      <c r="I27" s="56"/>
      <c r="J27" s="56"/>
      <c r="K27" s="56"/>
    </row>
  </sheetData>
  <sheetProtection algorithmName="SHA-512" hashValue="3YZDWFpqgFRX0A/wmS+dBFs2PyuOUw4d1np92JAh8k68nmFBY71v4/7FaGbXkhjZ3IesWOiHDPnK4P4BKGj9Kg==" saltValue="/xFdUfDODlNSO53433kAHg==" spinCount="100000" sheet="1" objects="1" scenarios="1"/>
  <mergeCells count="11">
    <mergeCell ref="A25:B25"/>
    <mergeCell ref="C25:F25"/>
    <mergeCell ref="C26:F26"/>
    <mergeCell ref="A27:K27"/>
    <mergeCell ref="B1:K1"/>
    <mergeCell ref="B2:I2"/>
    <mergeCell ref="A22:B22"/>
    <mergeCell ref="C22:G22"/>
    <mergeCell ref="C23:G23"/>
    <mergeCell ref="C24:D24"/>
    <mergeCell ref="E24:F24"/>
  </mergeCells>
  <pageMargins left="0.70866141732283472" right="0.51181102362204722" top="0.78740157480314965" bottom="0.78740157480314965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workbookViewId="0">
      <selection activeCell="P10" sqref="P10"/>
    </sheetView>
  </sheetViews>
  <sheetFormatPr baseColWidth="10" defaultRowHeight="15" x14ac:dyDescent="0.25"/>
  <cols>
    <col min="1" max="1" width="30.140625" customWidth="1"/>
    <col min="2" max="2" width="10.140625" customWidth="1"/>
    <col min="3" max="3" width="9" customWidth="1"/>
    <col min="4" max="4" width="7.140625" customWidth="1"/>
    <col min="5" max="5" width="11.85546875" customWidth="1"/>
    <col min="6" max="6" width="11.42578125" customWidth="1"/>
    <col min="7" max="7" width="10.28515625" customWidth="1"/>
    <col min="8" max="8" width="9.7109375" customWidth="1"/>
    <col min="9" max="9" width="11" customWidth="1"/>
    <col min="10" max="10" width="12.85546875" customWidth="1"/>
  </cols>
  <sheetData>
    <row r="1" spans="1:11" ht="18" x14ac:dyDescent="0.25">
      <c r="A1" s="1" t="s">
        <v>82</v>
      </c>
      <c r="B1" s="57" t="s">
        <v>79</v>
      </c>
      <c r="C1" s="57"/>
      <c r="D1" s="57"/>
      <c r="E1" s="57"/>
      <c r="F1" s="57"/>
      <c r="G1" s="57"/>
      <c r="H1" s="57"/>
      <c r="I1" s="57"/>
      <c r="J1" s="57"/>
      <c r="K1" s="57"/>
    </row>
    <row r="2" spans="1:11" x14ac:dyDescent="0.25">
      <c r="B2" s="58" t="s">
        <v>76</v>
      </c>
      <c r="C2" s="58"/>
      <c r="D2" s="58"/>
      <c r="E2" s="58"/>
      <c r="F2" s="58"/>
      <c r="G2" s="58"/>
      <c r="H2" s="58"/>
      <c r="I2" s="58"/>
    </row>
    <row r="3" spans="1:11" ht="15.75" thickBot="1" x14ac:dyDescent="0.3">
      <c r="B3" s="2" t="s">
        <v>2</v>
      </c>
      <c r="C3" s="2" t="s">
        <v>2</v>
      </c>
      <c r="D3" s="2" t="s">
        <v>2</v>
      </c>
      <c r="E3" s="2" t="s">
        <v>2</v>
      </c>
      <c r="F3" s="2" t="s">
        <v>2</v>
      </c>
      <c r="G3" s="2" t="s">
        <v>2</v>
      </c>
      <c r="H3" s="2" t="s">
        <v>2</v>
      </c>
      <c r="I3" s="2" t="s">
        <v>2</v>
      </c>
      <c r="J3" s="2" t="s">
        <v>2</v>
      </c>
    </row>
    <row r="4" spans="1:11" ht="22.5" customHeight="1" thickBot="1" x14ac:dyDescent="0.3">
      <c r="A4" s="3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4" t="s">
        <v>8</v>
      </c>
      <c r="G4" s="4" t="s">
        <v>9</v>
      </c>
      <c r="H4" s="4" t="s">
        <v>10</v>
      </c>
      <c r="I4" s="4" t="s">
        <v>11</v>
      </c>
      <c r="J4" s="4" t="s">
        <v>12</v>
      </c>
      <c r="K4" s="4" t="s">
        <v>13</v>
      </c>
    </row>
    <row r="5" spans="1:11" ht="22.5" customHeight="1" x14ac:dyDescent="0.25">
      <c r="A5" s="5"/>
      <c r="B5" s="6" t="s">
        <v>14</v>
      </c>
      <c r="C5" s="6" t="s">
        <v>15</v>
      </c>
      <c r="D5" s="6" t="s">
        <v>16</v>
      </c>
      <c r="E5" s="6" t="s">
        <v>16</v>
      </c>
      <c r="F5" s="6" t="s">
        <v>17</v>
      </c>
      <c r="G5" s="6" t="s">
        <v>16</v>
      </c>
      <c r="H5" s="6" t="s">
        <v>18</v>
      </c>
      <c r="I5" s="6" t="s">
        <v>19</v>
      </c>
      <c r="J5" s="6" t="s">
        <v>16</v>
      </c>
      <c r="K5" s="6" t="s">
        <v>18</v>
      </c>
    </row>
    <row r="6" spans="1:11" ht="22.5" customHeight="1" x14ac:dyDescent="0.25">
      <c r="A6" s="7"/>
      <c r="B6" s="8" t="s">
        <v>20</v>
      </c>
      <c r="C6" s="8" t="s">
        <v>21</v>
      </c>
      <c r="D6" s="8" t="s">
        <v>22</v>
      </c>
      <c r="E6" s="8" t="s">
        <v>23</v>
      </c>
      <c r="F6" s="8" t="s">
        <v>24</v>
      </c>
      <c r="G6" s="8" t="s">
        <v>25</v>
      </c>
      <c r="H6" s="8" t="s">
        <v>25</v>
      </c>
      <c r="I6" s="8" t="s">
        <v>26</v>
      </c>
      <c r="J6" s="8" t="s">
        <v>27</v>
      </c>
      <c r="K6" s="8" t="s">
        <v>27</v>
      </c>
    </row>
    <row r="7" spans="1:11" ht="22.5" customHeight="1" thickBot="1" x14ac:dyDescent="0.3">
      <c r="A7" s="9"/>
      <c r="B7" s="10" t="s">
        <v>28</v>
      </c>
      <c r="C7" s="10" t="s">
        <v>29</v>
      </c>
      <c r="D7" s="11" t="s">
        <v>30</v>
      </c>
      <c r="E7" s="10" t="s">
        <v>31</v>
      </c>
      <c r="F7" s="12"/>
      <c r="G7" s="10" t="s">
        <v>32</v>
      </c>
      <c r="H7" s="10" t="s">
        <v>32</v>
      </c>
      <c r="I7" s="10" t="s">
        <v>33</v>
      </c>
      <c r="J7" s="10" t="s">
        <v>34</v>
      </c>
      <c r="K7" s="10" t="s">
        <v>34</v>
      </c>
    </row>
    <row r="8" spans="1:11" ht="23.25" thickBot="1" x14ac:dyDescent="0.3">
      <c r="A8" s="13"/>
      <c r="B8" s="14" t="s">
        <v>2</v>
      </c>
      <c r="C8" s="14" t="s">
        <v>2</v>
      </c>
      <c r="D8" s="14" t="s">
        <v>2</v>
      </c>
      <c r="E8" s="15" t="s">
        <v>35</v>
      </c>
      <c r="F8" s="16" t="s">
        <v>36</v>
      </c>
      <c r="G8" s="15" t="s">
        <v>37</v>
      </c>
      <c r="H8" s="15" t="s">
        <v>38</v>
      </c>
      <c r="I8" s="16" t="s">
        <v>36</v>
      </c>
      <c r="J8" s="15" t="s">
        <v>39</v>
      </c>
      <c r="K8" s="15" t="s">
        <v>40</v>
      </c>
    </row>
    <row r="9" spans="1:11" ht="15.75" thickBot="1" x14ac:dyDescent="0.3">
      <c r="A9" s="17" t="s">
        <v>41</v>
      </c>
      <c r="B9" s="18" t="s">
        <v>42</v>
      </c>
      <c r="C9" s="19">
        <v>1688.86</v>
      </c>
      <c r="D9" s="16">
        <v>1</v>
      </c>
      <c r="E9" s="20">
        <f>C9*D9</f>
        <v>1688.86</v>
      </c>
      <c r="F9" s="21"/>
      <c r="G9" s="22">
        <f>IFERROR(E9/F9,0)</f>
        <v>0</v>
      </c>
      <c r="H9" s="23">
        <f>G9/52</f>
        <v>0</v>
      </c>
      <c r="I9" s="24"/>
      <c r="J9" s="25">
        <f>G9*I9</f>
        <v>0</v>
      </c>
      <c r="K9" s="25">
        <f>H9*I9</f>
        <v>0</v>
      </c>
    </row>
    <row r="10" spans="1:11" ht="15.75" thickBot="1" x14ac:dyDescent="0.3">
      <c r="A10" s="17" t="s">
        <v>43</v>
      </c>
      <c r="B10" s="18" t="s">
        <v>42</v>
      </c>
      <c r="C10" s="19">
        <v>58.59</v>
      </c>
      <c r="D10" s="16">
        <v>1</v>
      </c>
      <c r="E10" s="20">
        <f t="shared" ref="E10:E19" si="0">C10*D10</f>
        <v>58.59</v>
      </c>
      <c r="F10" s="21"/>
      <c r="G10" s="22">
        <f t="shared" ref="G10:G19" si="1">IFERROR(E10/F10,0)</f>
        <v>0</v>
      </c>
      <c r="H10" s="23">
        <f t="shared" ref="H10:H19" si="2">G10/52</f>
        <v>0</v>
      </c>
      <c r="I10" s="24"/>
      <c r="J10" s="25">
        <f t="shared" ref="J10:J19" si="3">G10*I10</f>
        <v>0</v>
      </c>
      <c r="K10" s="25">
        <f t="shared" ref="K10:K19" si="4">H10*I10</f>
        <v>0</v>
      </c>
    </row>
    <row r="11" spans="1:11" ht="15.75" thickBot="1" x14ac:dyDescent="0.3">
      <c r="A11" s="17" t="s">
        <v>44</v>
      </c>
      <c r="B11" s="18" t="s">
        <v>42</v>
      </c>
      <c r="C11" s="19">
        <v>113.52</v>
      </c>
      <c r="D11" s="16">
        <v>1</v>
      </c>
      <c r="E11" s="20">
        <f t="shared" si="0"/>
        <v>113.52</v>
      </c>
      <c r="F11" s="21"/>
      <c r="G11" s="22">
        <f t="shared" si="1"/>
        <v>0</v>
      </c>
      <c r="H11" s="23">
        <f t="shared" si="2"/>
        <v>0</v>
      </c>
      <c r="I11" s="24"/>
      <c r="J11" s="25">
        <f t="shared" si="3"/>
        <v>0</v>
      </c>
      <c r="K11" s="25">
        <f t="shared" si="4"/>
        <v>0</v>
      </c>
    </row>
    <row r="12" spans="1:11" ht="15.75" thickBot="1" x14ac:dyDescent="0.3">
      <c r="A12" s="17" t="s">
        <v>45</v>
      </c>
      <c r="B12" s="18" t="s">
        <v>42</v>
      </c>
      <c r="C12" s="19">
        <v>216.38</v>
      </c>
      <c r="D12" s="16">
        <v>1</v>
      </c>
      <c r="E12" s="20">
        <f t="shared" si="0"/>
        <v>216.38</v>
      </c>
      <c r="F12" s="21"/>
      <c r="G12" s="22">
        <f t="shared" si="1"/>
        <v>0</v>
      </c>
      <c r="H12" s="23">
        <f t="shared" si="2"/>
        <v>0</v>
      </c>
      <c r="I12" s="24"/>
      <c r="J12" s="25">
        <f t="shared" si="3"/>
        <v>0</v>
      </c>
      <c r="K12" s="25">
        <f t="shared" si="4"/>
        <v>0</v>
      </c>
    </row>
    <row r="13" spans="1:11" ht="15.75" thickBot="1" x14ac:dyDescent="0.3">
      <c r="A13" s="17" t="s">
        <v>46</v>
      </c>
      <c r="B13" s="18" t="s">
        <v>42</v>
      </c>
      <c r="C13" s="19">
        <v>216.97</v>
      </c>
      <c r="D13" s="16">
        <v>1</v>
      </c>
      <c r="E13" s="20">
        <f t="shared" si="0"/>
        <v>216.97</v>
      </c>
      <c r="F13" s="21"/>
      <c r="G13" s="22">
        <f t="shared" si="1"/>
        <v>0</v>
      </c>
      <c r="H13" s="23">
        <f t="shared" si="2"/>
        <v>0</v>
      </c>
      <c r="I13" s="24"/>
      <c r="J13" s="25">
        <f t="shared" si="3"/>
        <v>0</v>
      </c>
      <c r="K13" s="25">
        <f t="shared" si="4"/>
        <v>0</v>
      </c>
    </row>
    <row r="14" spans="1:11" ht="15.75" thickBot="1" x14ac:dyDescent="0.3">
      <c r="A14" s="17" t="s">
        <v>47</v>
      </c>
      <c r="B14" s="18" t="s">
        <v>42</v>
      </c>
      <c r="C14" s="19">
        <v>1019.54</v>
      </c>
      <c r="D14" s="16">
        <v>1</v>
      </c>
      <c r="E14" s="20">
        <f t="shared" si="0"/>
        <v>1019.54</v>
      </c>
      <c r="F14" s="21"/>
      <c r="G14" s="22">
        <f t="shared" si="1"/>
        <v>0</v>
      </c>
      <c r="H14" s="23">
        <f t="shared" si="2"/>
        <v>0</v>
      </c>
      <c r="I14" s="24"/>
      <c r="J14" s="25">
        <f t="shared" si="3"/>
        <v>0</v>
      </c>
      <c r="K14" s="25">
        <f t="shared" si="4"/>
        <v>0</v>
      </c>
    </row>
    <row r="15" spans="1:11" ht="15.75" thickBot="1" x14ac:dyDescent="0.3">
      <c r="A15" s="17" t="s">
        <v>48</v>
      </c>
      <c r="B15" s="18" t="s">
        <v>42</v>
      </c>
      <c r="C15" s="19">
        <v>48.4</v>
      </c>
      <c r="D15" s="16">
        <v>1</v>
      </c>
      <c r="E15" s="20">
        <f t="shared" si="0"/>
        <v>48.4</v>
      </c>
      <c r="F15" s="21"/>
      <c r="G15" s="22">
        <f t="shared" si="1"/>
        <v>0</v>
      </c>
      <c r="H15" s="23">
        <f t="shared" si="2"/>
        <v>0</v>
      </c>
      <c r="I15" s="24"/>
      <c r="J15" s="25">
        <f t="shared" si="3"/>
        <v>0</v>
      </c>
      <c r="K15" s="25">
        <f t="shared" si="4"/>
        <v>0</v>
      </c>
    </row>
    <row r="16" spans="1:11" ht="15.75" thickBot="1" x14ac:dyDescent="0.3">
      <c r="A16" s="17" t="s">
        <v>49</v>
      </c>
      <c r="B16" s="18" t="s">
        <v>42</v>
      </c>
      <c r="C16" s="19">
        <v>76.180000000000007</v>
      </c>
      <c r="D16" s="16">
        <v>1</v>
      </c>
      <c r="E16" s="20">
        <f t="shared" si="0"/>
        <v>76.180000000000007</v>
      </c>
      <c r="F16" s="21"/>
      <c r="G16" s="22">
        <f t="shared" si="1"/>
        <v>0</v>
      </c>
      <c r="H16" s="23">
        <f t="shared" si="2"/>
        <v>0</v>
      </c>
      <c r="I16" s="24"/>
      <c r="J16" s="25">
        <f t="shared" si="3"/>
        <v>0</v>
      </c>
      <c r="K16" s="25">
        <f t="shared" si="4"/>
        <v>0</v>
      </c>
    </row>
    <row r="17" spans="1:11" ht="15.75" thickBot="1" x14ac:dyDescent="0.3">
      <c r="A17" s="17" t="s">
        <v>50</v>
      </c>
      <c r="B17" s="18" t="s">
        <v>42</v>
      </c>
      <c r="C17" s="19">
        <v>105.25</v>
      </c>
      <c r="D17" s="16">
        <v>1</v>
      </c>
      <c r="E17" s="20">
        <f t="shared" si="0"/>
        <v>105.25</v>
      </c>
      <c r="F17" s="21"/>
      <c r="G17" s="22">
        <f t="shared" si="1"/>
        <v>0</v>
      </c>
      <c r="H17" s="23">
        <f t="shared" si="2"/>
        <v>0</v>
      </c>
      <c r="I17" s="24"/>
      <c r="J17" s="25">
        <f t="shared" si="3"/>
        <v>0</v>
      </c>
      <c r="K17" s="25">
        <f t="shared" si="4"/>
        <v>0</v>
      </c>
    </row>
    <row r="18" spans="1:11" ht="15.75" thickBot="1" x14ac:dyDescent="0.3">
      <c r="A18" s="17" t="s">
        <v>51</v>
      </c>
      <c r="B18" s="18" t="s">
        <v>42</v>
      </c>
      <c r="C18" s="19">
        <v>31.85</v>
      </c>
      <c r="D18" s="16">
        <v>1</v>
      </c>
      <c r="E18" s="20">
        <f t="shared" si="0"/>
        <v>31.85</v>
      </c>
      <c r="F18" s="21"/>
      <c r="G18" s="22">
        <f t="shared" si="1"/>
        <v>0</v>
      </c>
      <c r="H18" s="23">
        <f t="shared" si="2"/>
        <v>0</v>
      </c>
      <c r="I18" s="24"/>
      <c r="J18" s="25">
        <f t="shared" si="3"/>
        <v>0</v>
      </c>
      <c r="K18" s="25">
        <f t="shared" si="4"/>
        <v>0</v>
      </c>
    </row>
    <row r="19" spans="1:11" ht="15.75" thickBot="1" x14ac:dyDescent="0.3">
      <c r="A19" s="17" t="s">
        <v>52</v>
      </c>
      <c r="B19" s="18" t="s">
        <v>42</v>
      </c>
      <c r="C19" s="19">
        <v>204.18</v>
      </c>
      <c r="D19" s="16">
        <v>0</v>
      </c>
      <c r="E19" s="20">
        <f t="shared" si="0"/>
        <v>0</v>
      </c>
      <c r="F19" s="21"/>
      <c r="G19" s="22">
        <f t="shared" si="1"/>
        <v>0</v>
      </c>
      <c r="H19" s="23">
        <f t="shared" si="2"/>
        <v>0</v>
      </c>
      <c r="I19" s="24"/>
      <c r="J19" s="25">
        <f t="shared" si="3"/>
        <v>0</v>
      </c>
      <c r="K19" s="25">
        <f t="shared" si="4"/>
        <v>0</v>
      </c>
    </row>
    <row r="20" spans="1:11" ht="15.75" thickBot="1" x14ac:dyDescent="0.3">
      <c r="A20" s="45" t="s">
        <v>2</v>
      </c>
      <c r="B20" s="35" t="s">
        <v>2</v>
      </c>
      <c r="C20" s="46" t="s">
        <v>2</v>
      </c>
      <c r="D20" s="46" t="s">
        <v>2</v>
      </c>
      <c r="E20" s="46" t="s">
        <v>2</v>
      </c>
      <c r="F20" s="47"/>
      <c r="G20" s="46" t="s">
        <v>2</v>
      </c>
      <c r="H20" s="46" t="s">
        <v>2</v>
      </c>
      <c r="I20" s="47"/>
      <c r="J20" s="46" t="s">
        <v>2</v>
      </c>
      <c r="K20" s="46" t="s">
        <v>2</v>
      </c>
    </row>
    <row r="21" spans="1:11" ht="15.75" thickBot="1" x14ac:dyDescent="0.3">
      <c r="A21" s="26" t="s">
        <v>54</v>
      </c>
      <c r="B21" s="27" t="s">
        <v>2</v>
      </c>
      <c r="C21" s="28" t="s">
        <v>2</v>
      </c>
      <c r="D21" s="28" t="s">
        <v>2</v>
      </c>
      <c r="E21" s="28" t="s">
        <v>2</v>
      </c>
      <c r="F21" s="28" t="s">
        <v>2</v>
      </c>
      <c r="G21" s="23">
        <f>SUM(G9:G20)</f>
        <v>0</v>
      </c>
      <c r="H21" s="29">
        <f>SUM(H9:H19)</f>
        <v>0</v>
      </c>
      <c r="I21" s="30" t="s">
        <v>2</v>
      </c>
      <c r="J21" s="25">
        <f>SUM(J9:J20)</f>
        <v>0</v>
      </c>
      <c r="K21" s="25">
        <f>SUM(K9:K20)</f>
        <v>0</v>
      </c>
    </row>
    <row r="22" spans="1:11" ht="23.25" customHeight="1" thickBot="1" x14ac:dyDescent="0.3">
      <c r="A22" s="59" t="s">
        <v>55</v>
      </c>
      <c r="B22" s="60"/>
      <c r="C22" s="61" t="s">
        <v>56</v>
      </c>
      <c r="D22" s="62"/>
      <c r="E22" s="62"/>
      <c r="F22" s="62"/>
      <c r="G22" s="63"/>
      <c r="H22" s="31"/>
      <c r="I22" s="27" t="s">
        <v>2</v>
      </c>
      <c r="J22" s="27" t="s">
        <v>2</v>
      </c>
      <c r="K22" s="27" t="s">
        <v>2</v>
      </c>
    </row>
    <row r="23" spans="1:11" ht="23.25" customHeight="1" thickBot="1" x14ac:dyDescent="0.3">
      <c r="A23" s="32" t="s">
        <v>2</v>
      </c>
      <c r="B23" s="33" t="s">
        <v>2</v>
      </c>
      <c r="C23" s="61" t="s">
        <v>57</v>
      </c>
      <c r="D23" s="62"/>
      <c r="E23" s="62"/>
      <c r="F23" s="62"/>
      <c r="G23" s="63"/>
      <c r="H23" s="31"/>
      <c r="I23" s="27" t="s">
        <v>2</v>
      </c>
      <c r="J23" s="27" t="s">
        <v>2</v>
      </c>
      <c r="K23" s="27" t="s">
        <v>2</v>
      </c>
    </row>
    <row r="24" spans="1:11" ht="23.25" customHeight="1" thickBot="1" x14ac:dyDescent="0.3">
      <c r="A24" s="34" t="s">
        <v>2</v>
      </c>
      <c r="B24" s="35" t="s">
        <v>2</v>
      </c>
      <c r="C24" s="64" t="s">
        <v>58</v>
      </c>
      <c r="D24" s="65"/>
      <c r="E24" s="64" t="s">
        <v>58</v>
      </c>
      <c r="F24" s="65"/>
      <c r="G24" s="36" t="s">
        <v>2</v>
      </c>
      <c r="H24" s="35" t="s">
        <v>2</v>
      </c>
      <c r="I24" s="35" t="s">
        <v>2</v>
      </c>
      <c r="J24" s="35" t="s">
        <v>2</v>
      </c>
      <c r="K24" s="35" t="s">
        <v>2</v>
      </c>
    </row>
    <row r="25" spans="1:11" ht="26.25" customHeight="1" thickBot="1" x14ac:dyDescent="0.3">
      <c r="A25" s="48" t="s">
        <v>59</v>
      </c>
      <c r="B25" s="49"/>
      <c r="C25" s="50" t="s">
        <v>60</v>
      </c>
      <c r="D25" s="51"/>
      <c r="E25" s="51"/>
      <c r="F25" s="52"/>
      <c r="G25" s="37" t="s">
        <v>61</v>
      </c>
      <c r="H25" s="38">
        <f>G21</f>
        <v>0</v>
      </c>
      <c r="I25" s="39" t="s">
        <v>61</v>
      </c>
      <c r="J25" s="40">
        <f>J21</f>
        <v>0</v>
      </c>
      <c r="K25" s="40">
        <f>K21</f>
        <v>0</v>
      </c>
    </row>
    <row r="26" spans="1:11" ht="17.25" thickBot="1" x14ac:dyDescent="0.3">
      <c r="A26" s="41"/>
      <c r="B26" s="16"/>
      <c r="C26" s="53"/>
      <c r="D26" s="54"/>
      <c r="E26" s="54"/>
      <c r="F26" s="55"/>
      <c r="G26" s="42" t="s">
        <v>62</v>
      </c>
      <c r="H26" s="16"/>
      <c r="I26" s="10"/>
      <c r="J26" s="16"/>
      <c r="K26" s="16"/>
    </row>
    <row r="27" spans="1:11" x14ac:dyDescent="0.25">
      <c r="A27" s="56" t="s">
        <v>63</v>
      </c>
      <c r="B27" s="56"/>
      <c r="C27" s="56"/>
      <c r="D27" s="56"/>
      <c r="E27" s="56"/>
      <c r="F27" s="56"/>
      <c r="G27" s="56"/>
      <c r="H27" s="56"/>
      <c r="I27" s="56"/>
      <c r="J27" s="56"/>
      <c r="K27" s="56"/>
    </row>
  </sheetData>
  <sheetProtection algorithmName="SHA-512" hashValue="m+XCIFxYFs9E83VjK7m4VHTW7iXWj8pppu2z57Gl2Z94IrxOiqUDh1XMM+LpCNsKuDsbaq5LuPANU7hOF2Sq+Q==" saltValue="vsQuFie+FPAn1KTQJUnlAA==" spinCount="100000" sheet="1" objects="1" scenarios="1"/>
  <mergeCells count="11">
    <mergeCell ref="A25:B25"/>
    <mergeCell ref="C25:F25"/>
    <mergeCell ref="C26:F26"/>
    <mergeCell ref="A27:K27"/>
    <mergeCell ref="B1:K1"/>
    <mergeCell ref="B2:I2"/>
    <mergeCell ref="A22:B22"/>
    <mergeCell ref="C22:G22"/>
    <mergeCell ref="C23:G23"/>
    <mergeCell ref="C24:D24"/>
    <mergeCell ref="E24:F24"/>
  </mergeCells>
  <pageMargins left="0.70866141732283472" right="0.51181102362204722" top="0.78740157480314965" bottom="0.78740157480314965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7</vt:i4>
      </vt:variant>
      <vt:variant>
        <vt:lpstr>Benannte Bereiche</vt:lpstr>
      </vt:variant>
      <vt:variant>
        <vt:i4>7</vt:i4>
      </vt:variant>
    </vt:vector>
  </HeadingPairs>
  <TitlesOfParts>
    <vt:vector size="14" baseType="lpstr">
      <vt:lpstr>Grundschule</vt:lpstr>
      <vt:lpstr>Grundschule Ferienreinigung</vt:lpstr>
      <vt:lpstr>Grundschule Grundreinigung</vt:lpstr>
      <vt:lpstr>Kinderhort</vt:lpstr>
      <vt:lpstr>Kinderhort Grundreinigung</vt:lpstr>
      <vt:lpstr>Oberschule</vt:lpstr>
      <vt:lpstr>Oberschule Grundreinigung</vt:lpstr>
      <vt:lpstr>Grundschule!Druckbereich</vt:lpstr>
      <vt:lpstr>'Grundschule Ferienreinigung'!Druckbereich</vt:lpstr>
      <vt:lpstr>'Grundschule Grundreinigung'!Druckbereich</vt:lpstr>
      <vt:lpstr>Kinderhort!Druckbereich</vt:lpstr>
      <vt:lpstr>'Kinderhort Grundreinigung'!Druckbereich</vt:lpstr>
      <vt:lpstr>Oberschule!Druckbereich</vt:lpstr>
      <vt:lpstr>'Oberschule Grundreinigung'!Druckbereich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Wächtler R.</dc:creator>
  <cp:lastModifiedBy>Wächtler R.</cp:lastModifiedBy>
  <cp:lastPrinted>2025-08-11T07:15:57Z</cp:lastPrinted>
  <dcterms:created xsi:type="dcterms:W3CDTF">2025-08-11T07:15:25Z</dcterms:created>
  <dcterms:modified xsi:type="dcterms:W3CDTF">2025-08-13T10:10:28Z</dcterms:modified>
</cp:coreProperties>
</file>