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BW\GLM\Reinigung\Ausschreibung Unterhaltsreinigung 2025-2027\Ausschreibungsunterlagen zur Prüfung\Unterlagen\"/>
    </mc:Choice>
  </mc:AlternateContent>
  <bookViews>
    <workbookView xWindow="0" yWindow="0" windowWidth="29010" windowHeight="14400"/>
  </bookViews>
  <sheets>
    <sheet name="KiTa" sheetId="1" r:id="rId1"/>
    <sheet name="KiTa Grundreinigung" sheetId="2" r:id="rId2"/>
  </sheets>
  <definedNames>
    <definedName name="_xlnm.Print_Area" localSheetId="0">KiTa!$A$1:$K$26</definedName>
    <definedName name="_xlnm.Print_Area" localSheetId="1">'KiTa Grundreinigung'!$A$1:$K$26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G18" i="2" s="1"/>
  <c r="G16" i="2"/>
  <c r="J16" i="2" s="1"/>
  <c r="E16" i="2"/>
  <c r="E15" i="2"/>
  <c r="G15" i="2" s="1"/>
  <c r="J13" i="2"/>
  <c r="G13" i="2"/>
  <c r="H13" i="2" s="1"/>
  <c r="K13" i="2" s="1"/>
  <c r="E13" i="2"/>
  <c r="E12" i="2"/>
  <c r="G12" i="2" s="1"/>
  <c r="G9" i="2"/>
  <c r="J9" i="2" s="1"/>
  <c r="E9" i="2"/>
  <c r="E20" i="1"/>
  <c r="G20" i="1" s="1"/>
  <c r="G18" i="1"/>
  <c r="J18" i="1" s="1"/>
  <c r="E18" i="1"/>
  <c r="J16" i="1"/>
  <c r="H16" i="1"/>
  <c r="K16" i="1" s="1"/>
  <c r="G16" i="1"/>
  <c r="E16" i="1"/>
  <c r="E15" i="1"/>
  <c r="G15" i="1" s="1"/>
  <c r="E13" i="1"/>
  <c r="G13" i="1" s="1"/>
  <c r="G12" i="1"/>
  <c r="J12" i="1" s="1"/>
  <c r="E12" i="1"/>
  <c r="H9" i="1"/>
  <c r="G9" i="1"/>
  <c r="E9" i="1"/>
  <c r="G21" i="1" l="1"/>
  <c r="H25" i="1" s="1"/>
  <c r="J13" i="1"/>
  <c r="H13" i="1"/>
  <c r="K13" i="1" s="1"/>
  <c r="J20" i="1"/>
  <c r="H20" i="1"/>
  <c r="K20" i="1" s="1"/>
  <c r="H15" i="1"/>
  <c r="K15" i="1" s="1"/>
  <c r="J15" i="1"/>
  <c r="J12" i="2"/>
  <c r="J21" i="2" s="1"/>
  <c r="J25" i="2" s="1"/>
  <c r="H12" i="2"/>
  <c r="K12" i="2" s="1"/>
  <c r="J15" i="2"/>
  <c r="H15" i="2"/>
  <c r="K15" i="2" s="1"/>
  <c r="J18" i="2"/>
  <c r="H18" i="2"/>
  <c r="K18" i="2" s="1"/>
  <c r="J9" i="1"/>
  <c r="H12" i="1"/>
  <c r="K12" i="1" s="1"/>
  <c r="H18" i="1"/>
  <c r="K18" i="1" s="1"/>
  <c r="K9" i="1"/>
  <c r="H9" i="2"/>
  <c r="H16" i="2"/>
  <c r="K16" i="2" s="1"/>
  <c r="G21" i="2"/>
  <c r="H25" i="2" s="1"/>
  <c r="J21" i="1" l="1"/>
  <c r="J25" i="1" s="1"/>
  <c r="K21" i="1"/>
  <c r="K25" i="1" s="1"/>
  <c r="K9" i="2"/>
  <c r="K21" i="2" s="1"/>
  <c r="K25" i="2" s="1"/>
  <c r="H21" i="2"/>
  <c r="H21" i="1"/>
</calcChain>
</file>

<file path=xl/sharedStrings.xml><?xml version="1.0" encoding="utf-8"?>
<sst xmlns="http://schemas.openxmlformats.org/spreadsheetml/2006/main" count="225" uniqueCount="62">
  <si>
    <t>18.)</t>
  </si>
  <si>
    <t>Los 5 - Titel 01 – KiTa "Böhlener Knirpse"</t>
  </si>
  <si>
    <t xml:space="preserve">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</si>
  <si>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</si>
  <si>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</si>
  <si>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</si>
  <si>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</si>
  <si>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</si>
  <si>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</si>
  <si>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</si>
  <si>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</si>
  <si>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</si>
  <si>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</si>
  <si>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</si>
  <si>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Aus-</t>
  </si>
  <si>
    <t>Grund-</t>
  </si>
  <si>
    <t>Jahres-</t>
  </si>
  <si>
    <t>Leistung</t>
  </si>
  <si>
    <t>Wochen-</t>
  </si>
  <si>
    <t>Stundenver-</t>
  </si>
  <si>
    <t>führungs-</t>
  </si>
  <si>
    <t>fläche</t>
  </si>
  <si>
    <t>faktor</t>
  </si>
  <si>
    <t>reinigungs-</t>
  </si>
  <si>
    <t>m²/Std.</t>
  </si>
  <si>
    <t>stunden</t>
  </si>
  <si>
    <t>rechnungssatz</t>
  </si>
  <si>
    <t>kosten</t>
  </si>
  <si>
    <t>tag</t>
  </si>
  <si>
    <t>m²</t>
  </si>
  <si>
    <t>Arbeitstage</t>
  </si>
  <si>
    <t>fläche m²</t>
  </si>
  <si>
    <t>Std.</t>
  </si>
  <si>
    <t>Euro/Std.</t>
  </si>
  <si>
    <t>Euro</t>
  </si>
  <si>
    <t xml:space="preserve">C*D </t>
  </si>
  <si>
    <t xml:space="preserve">von Anbieter zu kalkulieren </t>
  </si>
  <si>
    <t xml:space="preserve">E/F </t>
  </si>
  <si>
    <t>G/52</t>
  </si>
  <si>
    <t xml:space="preserve">G*I </t>
  </si>
  <si>
    <t xml:space="preserve">H*I </t>
  </si>
  <si>
    <t>I 1 Gruppenräume</t>
  </si>
  <si>
    <t xml:space="preserve">werktags </t>
  </si>
  <si>
    <t>I 5 Treppenräume</t>
  </si>
  <si>
    <t>I 6 Flure,  Eingangshallen</t>
  </si>
  <si>
    <t>J 1 Sanitäre Anlagen Kinder</t>
  </si>
  <si>
    <t>J 2 Sanitäre Anlagen Erzieher</t>
  </si>
  <si>
    <t>Z Innenverglasung</t>
  </si>
  <si>
    <t xml:space="preserve">Kalkulierte Reinigungsstunden </t>
  </si>
  <si>
    <t xml:space="preserve">Firmenstempel </t>
  </si>
  <si>
    <t xml:space="preserve">Stunden d. Objektleiters/-leiterin im Monat
(im Angebotspreis enthalten) </t>
  </si>
  <si>
    <t xml:space="preserve">Stunden d. Vorarbeiters/-arbeiterin im Monat
(im Angebotspreis enthalten) </t>
  </si>
  <si>
    <t xml:space="preserve">   </t>
  </si>
  <si>
    <t xml:space="preserve">     (Datum/Unterschrift) </t>
  </si>
  <si>
    <t xml:space="preserve">Gesamtsumme in Stunden/Jahr </t>
  </si>
  <si>
    <t xml:space="preserve">  </t>
  </si>
  <si>
    <t>Zuschlagskriterium</t>
  </si>
  <si>
    <t>Die Leistung m²/h (Spalte F) und der Stundenverrechnungssatz (Spalte I) sind für jede Reinigungsgruppe anzugeben, auch wenn der Jahresfaktor (Spalte D) "0" lautet.</t>
  </si>
  <si>
    <t>19.)</t>
  </si>
  <si>
    <t>Kalkulation der Kosten Grundreinigung nach Reingungsgruppen I - K</t>
  </si>
  <si>
    <t>Kalkulation der Wochenkosten Unterhaltssreinigung nach Reinigungsgruppen I - K + Z</t>
  </si>
  <si>
    <t>K Lager- / Abstell- und Vorbereitungsräume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</si>
</sst>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7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6"/>
      <color rgb="FF92D050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ADA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43" fontId="11" fillId="0" borderId="6" xfId="0" applyNumberFormat="1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2" fontId="5" fillId="0" borderId="6" xfId="0" applyNumberFormat="1" applyFont="1" applyBorder="1" applyAlignment="1">
      <alignment vertical="center" wrapText="1"/>
    </xf>
    <xf numFmtId="43" fontId="5" fillId="0" borderId="6" xfId="1" applyFont="1" applyBorder="1" applyAlignment="1">
      <alignment vertical="center" wrapText="1"/>
    </xf>
    <xf numFmtId="164" fontId="5" fillId="3" borderId="6" xfId="0" applyNumberFormat="1" applyFont="1" applyFill="1" applyBorder="1" applyAlignment="1" applyProtection="1">
      <alignment vertical="center" wrapText="1"/>
      <protection locked="0"/>
    </xf>
    <xf numFmtId="164" fontId="5" fillId="0" borderId="6" xfId="0" applyNumberFormat="1" applyFont="1" applyBorder="1" applyAlignment="1">
      <alignment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2" fontId="5" fillId="0" borderId="6" xfId="0" applyNumberFormat="1" applyFont="1" applyFill="1" applyBorder="1" applyAlignment="1">
      <alignment vertical="center" wrapText="1"/>
    </xf>
    <xf numFmtId="43" fontId="5" fillId="0" borderId="6" xfId="1" applyFont="1" applyFill="1" applyBorder="1" applyAlignment="1">
      <alignment vertical="center" wrapText="1"/>
    </xf>
    <xf numFmtId="164" fontId="5" fillId="0" borderId="6" xfId="0" applyNumberFormat="1" applyFont="1" applyFill="1" applyBorder="1" applyAlignment="1" applyProtection="1">
      <alignment vertical="center" wrapText="1"/>
      <protection locked="0"/>
    </xf>
    <xf numFmtId="0" fontId="12" fillId="0" borderId="5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43" fontId="14" fillId="4" borderId="6" xfId="0" applyNumberFormat="1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2" fontId="12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1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6" borderId="6" xfId="0" applyFont="1" applyFill="1" applyBorder="1" applyAlignment="1">
      <alignment horizontal="center" vertical="center" wrapText="1"/>
    </xf>
    <xf numFmtId="43" fontId="10" fillId="0" borderId="6" xfId="1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6" xfId="0" applyFont="1" applyBorder="1" applyAlignment="1" applyProtection="1">
      <alignment vertical="center" wrapText="1"/>
      <protection locked="0"/>
    </xf>
    <xf numFmtId="0" fontId="12" fillId="0" borderId="8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workbookViewId="0">
      <selection activeCell="G25" sqref="G25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0</v>
      </c>
      <c r="B1" s="59" t="s">
        <v>60</v>
      </c>
      <c r="C1" s="59"/>
      <c r="D1" s="59"/>
      <c r="E1" s="59"/>
      <c r="F1" s="59"/>
      <c r="G1" s="59"/>
      <c r="H1" s="59"/>
      <c r="I1" s="59"/>
      <c r="J1" s="59"/>
      <c r="K1" s="59"/>
    </row>
    <row r="2" spans="1:11" x14ac:dyDescent="0.25">
      <c r="B2" s="60" t="s">
        <v>1</v>
      </c>
      <c r="C2" s="60"/>
      <c r="D2" s="60"/>
      <c r="E2" s="60"/>
      <c r="F2" s="60"/>
      <c r="G2" s="60"/>
      <c r="H2" s="60"/>
      <c r="I2" s="60"/>
    </row>
    <row r="3" spans="1:11" ht="15.75" thickBot="1" x14ac:dyDescent="0.3"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</row>
    <row r="4" spans="1:11" ht="22.5" customHeight="1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spans="1:11" ht="22.5" customHeight="1" x14ac:dyDescent="0.25">
      <c r="A5" s="5"/>
      <c r="B5" s="6" t="s">
        <v>14</v>
      </c>
      <c r="C5" s="6" t="s">
        <v>15</v>
      </c>
      <c r="D5" s="6" t="s">
        <v>16</v>
      </c>
      <c r="E5" s="6" t="s">
        <v>16</v>
      </c>
      <c r="F5" s="6" t="s">
        <v>17</v>
      </c>
      <c r="G5" s="6" t="s">
        <v>16</v>
      </c>
      <c r="H5" s="6" t="s">
        <v>18</v>
      </c>
      <c r="I5" s="6" t="s">
        <v>19</v>
      </c>
      <c r="J5" s="6" t="s">
        <v>16</v>
      </c>
      <c r="K5" s="6" t="s">
        <v>18</v>
      </c>
    </row>
    <row r="6" spans="1:11" ht="22.5" customHeight="1" x14ac:dyDescent="0.25">
      <c r="A6" s="7"/>
      <c r="B6" s="8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25</v>
      </c>
      <c r="I6" s="8" t="s">
        <v>26</v>
      </c>
      <c r="J6" s="8" t="s">
        <v>27</v>
      </c>
      <c r="K6" s="8" t="s">
        <v>27</v>
      </c>
    </row>
    <row r="7" spans="1:11" ht="22.5" customHeight="1" thickBot="1" x14ac:dyDescent="0.3">
      <c r="A7" s="9"/>
      <c r="B7" s="10" t="s">
        <v>28</v>
      </c>
      <c r="C7" s="10" t="s">
        <v>29</v>
      </c>
      <c r="D7" s="11" t="s">
        <v>30</v>
      </c>
      <c r="E7" s="10" t="s">
        <v>31</v>
      </c>
      <c r="F7" s="12"/>
      <c r="G7" s="10" t="s">
        <v>32</v>
      </c>
      <c r="H7" s="10" t="s">
        <v>32</v>
      </c>
      <c r="I7" s="10" t="s">
        <v>33</v>
      </c>
      <c r="J7" s="10" t="s">
        <v>34</v>
      </c>
      <c r="K7" s="10" t="s">
        <v>34</v>
      </c>
    </row>
    <row r="8" spans="1:11" ht="23.25" thickBot="1" x14ac:dyDescent="0.3">
      <c r="A8" s="13"/>
      <c r="B8" s="14" t="s">
        <v>2</v>
      </c>
      <c r="C8" s="14" t="s">
        <v>2</v>
      </c>
      <c r="D8" s="14" t="s">
        <v>2</v>
      </c>
      <c r="E8" s="15" t="s">
        <v>35</v>
      </c>
      <c r="F8" s="16" t="s">
        <v>36</v>
      </c>
      <c r="G8" s="15" t="s">
        <v>37</v>
      </c>
      <c r="H8" s="15" t="s">
        <v>38</v>
      </c>
      <c r="I8" s="16" t="s">
        <v>36</v>
      </c>
      <c r="J8" s="15" t="s">
        <v>39</v>
      </c>
      <c r="K8" s="15" t="s">
        <v>40</v>
      </c>
    </row>
    <row r="9" spans="1:11" ht="15.75" thickBot="1" x14ac:dyDescent="0.3">
      <c r="A9" s="17" t="s">
        <v>41</v>
      </c>
      <c r="B9" s="18" t="s">
        <v>42</v>
      </c>
      <c r="C9" s="19">
        <v>1417.63</v>
      </c>
      <c r="D9" s="16">
        <v>124</v>
      </c>
      <c r="E9" s="20">
        <f>C9*D9</f>
        <v>175786.12000000002</v>
      </c>
      <c r="F9" s="21"/>
      <c r="G9" s="22">
        <f>IFERROR(E9/F9,0)</f>
        <v>0</v>
      </c>
      <c r="H9" s="23">
        <f>G9/52</f>
        <v>0</v>
      </c>
      <c r="I9" s="24"/>
      <c r="J9" s="25">
        <f>G9*I9</f>
        <v>0</v>
      </c>
      <c r="K9" s="25">
        <f>H9*I9</f>
        <v>0</v>
      </c>
    </row>
    <row r="10" spans="1:11" ht="15.75" thickBot="1" x14ac:dyDescent="0.3">
      <c r="A10" s="17"/>
      <c r="B10" s="18"/>
      <c r="C10" s="19"/>
      <c r="D10" s="16"/>
      <c r="E10" s="20"/>
      <c r="F10" s="26"/>
      <c r="G10" s="27"/>
      <c r="H10" s="28"/>
      <c r="I10" s="29"/>
      <c r="J10" s="25"/>
      <c r="K10" s="25"/>
    </row>
    <row r="11" spans="1:11" ht="15.75" thickBot="1" x14ac:dyDescent="0.3">
      <c r="A11" s="17"/>
      <c r="B11" s="18"/>
      <c r="C11" s="19"/>
      <c r="D11" s="16"/>
      <c r="E11" s="20"/>
      <c r="F11" s="26"/>
      <c r="G11" s="27"/>
      <c r="H11" s="28"/>
      <c r="I11" s="29"/>
      <c r="J11" s="25"/>
      <c r="K11" s="25"/>
    </row>
    <row r="12" spans="1:11" ht="15.75" thickBot="1" x14ac:dyDescent="0.3">
      <c r="A12" s="17" t="s">
        <v>43</v>
      </c>
      <c r="B12" s="18" t="s">
        <v>42</v>
      </c>
      <c r="C12" s="19">
        <v>120.23</v>
      </c>
      <c r="D12" s="16">
        <v>124</v>
      </c>
      <c r="E12" s="20">
        <f>C12*D12</f>
        <v>14908.52</v>
      </c>
      <c r="F12" s="21"/>
      <c r="G12" s="22">
        <f>IFERROR(E12/F12,0)</f>
        <v>0</v>
      </c>
      <c r="H12" s="23">
        <f>G12/52</f>
        <v>0</v>
      </c>
      <c r="I12" s="24"/>
      <c r="J12" s="25">
        <f>G12*I12</f>
        <v>0</v>
      </c>
      <c r="K12" s="25">
        <f>H12*I12</f>
        <v>0</v>
      </c>
    </row>
    <row r="13" spans="1:11" ht="15.75" thickBot="1" x14ac:dyDescent="0.3">
      <c r="A13" s="17" t="s">
        <v>44</v>
      </c>
      <c r="B13" s="18" t="s">
        <v>42</v>
      </c>
      <c r="C13" s="19">
        <v>163.08000000000001</v>
      </c>
      <c r="D13" s="16">
        <v>124</v>
      </c>
      <c r="E13" s="20">
        <f>C13*D13</f>
        <v>20221.920000000002</v>
      </c>
      <c r="F13" s="21"/>
      <c r="G13" s="22">
        <f>IFERROR(E13/F13,0)</f>
        <v>0</v>
      </c>
      <c r="H13" s="23">
        <f>G13/52</f>
        <v>0</v>
      </c>
      <c r="I13" s="24"/>
      <c r="J13" s="25">
        <f>G13*I13</f>
        <v>0</v>
      </c>
      <c r="K13" s="25">
        <f>H13*I13</f>
        <v>0</v>
      </c>
    </row>
    <row r="14" spans="1:11" ht="15.75" thickBot="1" x14ac:dyDescent="0.3">
      <c r="A14" s="17"/>
      <c r="B14" s="18"/>
      <c r="C14" s="19"/>
      <c r="D14" s="16"/>
      <c r="E14" s="20"/>
      <c r="F14" s="26"/>
      <c r="G14" s="27"/>
      <c r="H14" s="28"/>
      <c r="I14" s="29"/>
      <c r="J14" s="25"/>
      <c r="K14" s="25"/>
    </row>
    <row r="15" spans="1:11" ht="15.75" thickBot="1" x14ac:dyDescent="0.3">
      <c r="A15" s="17" t="s">
        <v>45</v>
      </c>
      <c r="B15" s="18" t="s">
        <v>42</v>
      </c>
      <c r="C15" s="19">
        <v>188.33</v>
      </c>
      <c r="D15" s="16">
        <v>252</v>
      </c>
      <c r="E15" s="20">
        <f>C15*D15</f>
        <v>47459.16</v>
      </c>
      <c r="F15" s="21"/>
      <c r="G15" s="22">
        <f>IFERROR(E15/F15,0)</f>
        <v>0</v>
      </c>
      <c r="H15" s="23">
        <f>G15/52</f>
        <v>0</v>
      </c>
      <c r="I15" s="24"/>
      <c r="J15" s="25">
        <f>G15*I15</f>
        <v>0</v>
      </c>
      <c r="K15" s="25">
        <f>H15*I15</f>
        <v>0</v>
      </c>
    </row>
    <row r="16" spans="1:11" ht="15.75" thickBot="1" x14ac:dyDescent="0.3">
      <c r="A16" s="17" t="s">
        <v>46</v>
      </c>
      <c r="B16" s="18" t="s">
        <v>42</v>
      </c>
      <c r="C16" s="19">
        <v>33.299999999999997</v>
      </c>
      <c r="D16" s="16">
        <v>252</v>
      </c>
      <c r="E16" s="20">
        <f>C16*D16</f>
        <v>8391.5999999999985</v>
      </c>
      <c r="F16" s="21"/>
      <c r="G16" s="22">
        <f>IFERROR(E16/F16,0)</f>
        <v>0</v>
      </c>
      <c r="H16" s="23">
        <f>G16/52</f>
        <v>0</v>
      </c>
      <c r="I16" s="24"/>
      <c r="J16" s="25">
        <f>G16*I16</f>
        <v>0</v>
      </c>
      <c r="K16" s="25">
        <f>H16*I16</f>
        <v>0</v>
      </c>
    </row>
    <row r="17" spans="1:11" ht="15.75" thickBot="1" x14ac:dyDescent="0.3">
      <c r="A17" s="17"/>
      <c r="B17" s="18"/>
      <c r="C17" s="19"/>
      <c r="D17" s="16"/>
      <c r="E17" s="20"/>
      <c r="F17" s="26"/>
      <c r="G17" s="27"/>
      <c r="H17" s="28"/>
      <c r="I17" s="29"/>
      <c r="J17" s="25"/>
      <c r="K17" s="25"/>
    </row>
    <row r="18" spans="1:11" ht="15.75" thickBot="1" x14ac:dyDescent="0.3">
      <c r="A18" s="17" t="s">
        <v>61</v>
      </c>
      <c r="B18" s="18" t="s">
        <v>42</v>
      </c>
      <c r="C18" s="19">
        <v>161.72999999999999</v>
      </c>
      <c r="D18" s="16">
        <v>0</v>
      </c>
      <c r="E18" s="20">
        <f>C18*D18</f>
        <v>0</v>
      </c>
      <c r="F18" s="21"/>
      <c r="G18" s="22">
        <f>IFERROR(E18/F18,0)</f>
        <v>0</v>
      </c>
      <c r="H18" s="23">
        <f>G18/52</f>
        <v>0</v>
      </c>
      <c r="I18" s="24"/>
      <c r="J18" s="25">
        <f>G18*I18</f>
        <v>0</v>
      </c>
      <c r="K18" s="25">
        <f>H18*I18</f>
        <v>0</v>
      </c>
    </row>
    <row r="19" spans="1:11" ht="15.75" thickBot="1" x14ac:dyDescent="0.3">
      <c r="A19" s="17"/>
      <c r="B19" s="18"/>
      <c r="C19" s="19"/>
      <c r="D19" s="16"/>
      <c r="E19" s="20"/>
      <c r="F19" s="26"/>
      <c r="G19" s="27"/>
      <c r="H19" s="28"/>
      <c r="I19" s="29"/>
      <c r="J19" s="25"/>
      <c r="K19" s="25"/>
    </row>
    <row r="20" spans="1:11" ht="15.75" thickBot="1" x14ac:dyDescent="0.3">
      <c r="A20" s="17" t="s">
        <v>47</v>
      </c>
      <c r="B20" s="18" t="s">
        <v>42</v>
      </c>
      <c r="C20" s="19">
        <v>10.6</v>
      </c>
      <c r="D20" s="16">
        <v>12</v>
      </c>
      <c r="E20" s="20">
        <f>IFERROR(C20*D20,0)</f>
        <v>127.19999999999999</v>
      </c>
      <c r="F20" s="21"/>
      <c r="G20" s="22">
        <f>IFERROR(E20/F20,0)</f>
        <v>0</v>
      </c>
      <c r="H20" s="23">
        <f>G20/52</f>
        <v>0</v>
      </c>
      <c r="I20" s="24"/>
      <c r="J20" s="25">
        <f t="shared" ref="J20" si="0">G20*I20</f>
        <v>0</v>
      </c>
      <c r="K20" s="25">
        <f t="shared" ref="K20" si="1">H20*I20</f>
        <v>0</v>
      </c>
    </row>
    <row r="21" spans="1:11" ht="15.75" thickBot="1" x14ac:dyDescent="0.3">
      <c r="A21" s="30" t="s">
        <v>48</v>
      </c>
      <c r="B21" s="31" t="s">
        <v>2</v>
      </c>
      <c r="C21" s="32" t="s">
        <v>2</v>
      </c>
      <c r="D21" s="32" t="s">
        <v>2</v>
      </c>
      <c r="E21" s="32" t="s">
        <v>2</v>
      </c>
      <c r="F21" s="32" t="s">
        <v>2</v>
      </c>
      <c r="G21" s="23">
        <f>SUM(G9:G20)</f>
        <v>0</v>
      </c>
      <c r="H21" s="33">
        <f>SUM(H9:H19)</f>
        <v>0</v>
      </c>
      <c r="I21" s="34" t="s">
        <v>2</v>
      </c>
      <c r="J21" s="25">
        <f>SUM(J9:J20)</f>
        <v>0</v>
      </c>
      <c r="K21" s="25">
        <f>SUM(K9:K20)</f>
        <v>0</v>
      </c>
    </row>
    <row r="22" spans="1:11" ht="23.25" customHeight="1" thickBot="1" x14ac:dyDescent="0.3">
      <c r="A22" s="61" t="s">
        <v>49</v>
      </c>
      <c r="B22" s="62"/>
      <c r="C22" s="63" t="s">
        <v>50</v>
      </c>
      <c r="D22" s="64"/>
      <c r="E22" s="64"/>
      <c r="F22" s="64"/>
      <c r="G22" s="65"/>
      <c r="H22" s="35"/>
      <c r="I22" s="31" t="s">
        <v>2</v>
      </c>
      <c r="J22" s="31" t="s">
        <v>2</v>
      </c>
      <c r="K22" s="31" t="s">
        <v>2</v>
      </c>
    </row>
    <row r="23" spans="1:11" ht="23.25" customHeight="1" thickBot="1" x14ac:dyDescent="0.3">
      <c r="A23" s="36" t="s">
        <v>2</v>
      </c>
      <c r="B23" s="37" t="s">
        <v>2</v>
      </c>
      <c r="C23" s="63" t="s">
        <v>51</v>
      </c>
      <c r="D23" s="64"/>
      <c r="E23" s="64"/>
      <c r="F23" s="64"/>
      <c r="G23" s="65"/>
      <c r="H23" s="35"/>
      <c r="I23" s="31" t="s">
        <v>2</v>
      </c>
      <c r="J23" s="31" t="s">
        <v>2</v>
      </c>
      <c r="K23" s="31" t="s">
        <v>2</v>
      </c>
    </row>
    <row r="24" spans="1:11" ht="23.25" customHeight="1" thickBot="1" x14ac:dyDescent="0.3">
      <c r="A24" s="38" t="s">
        <v>2</v>
      </c>
      <c r="B24" s="39" t="s">
        <v>2</v>
      </c>
      <c r="C24" s="66" t="s">
        <v>52</v>
      </c>
      <c r="D24" s="67"/>
      <c r="E24" s="66" t="s">
        <v>52</v>
      </c>
      <c r="F24" s="67"/>
      <c r="G24" s="40" t="s">
        <v>2</v>
      </c>
      <c r="H24" s="39" t="s">
        <v>2</v>
      </c>
      <c r="I24" s="39" t="s">
        <v>2</v>
      </c>
      <c r="J24" s="39" t="s">
        <v>2</v>
      </c>
      <c r="K24" s="39" t="s">
        <v>2</v>
      </c>
    </row>
    <row r="25" spans="1:11" ht="26.25" customHeight="1" thickBot="1" x14ac:dyDescent="0.3">
      <c r="A25" s="50" t="s">
        <v>53</v>
      </c>
      <c r="B25" s="51"/>
      <c r="C25" s="52" t="s">
        <v>54</v>
      </c>
      <c r="D25" s="53"/>
      <c r="E25" s="53"/>
      <c r="F25" s="54"/>
      <c r="G25" s="41" t="s">
        <v>55</v>
      </c>
      <c r="H25" s="42">
        <f>G21</f>
        <v>0</v>
      </c>
      <c r="I25" s="43" t="s">
        <v>55</v>
      </c>
      <c r="J25" s="44">
        <f>J21</f>
        <v>0</v>
      </c>
      <c r="K25" s="44">
        <f>K21</f>
        <v>0</v>
      </c>
    </row>
    <row r="26" spans="1:11" ht="17.25" thickBot="1" x14ac:dyDescent="0.3">
      <c r="A26" s="45"/>
      <c r="B26" s="16"/>
      <c r="C26" s="55"/>
      <c r="D26" s="56"/>
      <c r="E26" s="56"/>
      <c r="F26" s="57"/>
      <c r="G26" s="46" t="s">
        <v>56</v>
      </c>
      <c r="H26" s="16"/>
      <c r="I26" s="10"/>
      <c r="J26" s="16"/>
      <c r="K26" s="16"/>
    </row>
    <row r="27" spans="1:11" x14ac:dyDescent="0.25">
      <c r="A27" s="58" t="s">
        <v>57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</row>
  </sheetData>
  <sheetProtection algorithmName="SHA-512" hashValue="pvLi0GD4Yx0P9dkuVUhW3ltgf8eYeG59tvT4Rf3PEYMcKx762sB4SOj9prN85vWXQYEHukiUsP8S5hlDZm+KeA==" saltValue="ffwNyTj7G38C9Il5IwWuqA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G25" sqref="G25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58</v>
      </c>
      <c r="B1" s="59" t="s">
        <v>59</v>
      </c>
      <c r="C1" s="59"/>
      <c r="D1" s="59"/>
      <c r="E1" s="59"/>
      <c r="F1" s="59"/>
      <c r="G1" s="59"/>
      <c r="H1" s="59"/>
      <c r="I1" s="59"/>
      <c r="J1" s="59"/>
      <c r="K1" s="59"/>
    </row>
    <row r="2" spans="1:11" x14ac:dyDescent="0.25">
      <c r="B2" s="60" t="s">
        <v>1</v>
      </c>
      <c r="C2" s="60"/>
      <c r="D2" s="60"/>
      <c r="E2" s="60"/>
      <c r="F2" s="60"/>
      <c r="G2" s="60"/>
      <c r="H2" s="60"/>
      <c r="I2" s="60"/>
    </row>
    <row r="3" spans="1:11" ht="15.75" thickBot="1" x14ac:dyDescent="0.3"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</row>
    <row r="4" spans="1:11" ht="22.5" customHeight="1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spans="1:11" ht="22.5" customHeight="1" x14ac:dyDescent="0.25">
      <c r="A5" s="5"/>
      <c r="B5" s="6" t="s">
        <v>14</v>
      </c>
      <c r="C5" s="6" t="s">
        <v>15</v>
      </c>
      <c r="D5" s="6" t="s">
        <v>16</v>
      </c>
      <c r="E5" s="6" t="s">
        <v>16</v>
      </c>
      <c r="F5" s="6" t="s">
        <v>17</v>
      </c>
      <c r="G5" s="6" t="s">
        <v>16</v>
      </c>
      <c r="H5" s="6" t="s">
        <v>18</v>
      </c>
      <c r="I5" s="6" t="s">
        <v>19</v>
      </c>
      <c r="J5" s="6" t="s">
        <v>16</v>
      </c>
      <c r="K5" s="6" t="s">
        <v>18</v>
      </c>
    </row>
    <row r="6" spans="1:11" ht="22.5" customHeight="1" x14ac:dyDescent="0.25">
      <c r="A6" s="7"/>
      <c r="B6" s="8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25</v>
      </c>
      <c r="I6" s="8" t="s">
        <v>26</v>
      </c>
      <c r="J6" s="8" t="s">
        <v>27</v>
      </c>
      <c r="K6" s="8" t="s">
        <v>27</v>
      </c>
    </row>
    <row r="7" spans="1:11" ht="22.5" customHeight="1" thickBot="1" x14ac:dyDescent="0.3">
      <c r="A7" s="9"/>
      <c r="B7" s="10" t="s">
        <v>28</v>
      </c>
      <c r="C7" s="10" t="s">
        <v>29</v>
      </c>
      <c r="D7" s="11" t="s">
        <v>30</v>
      </c>
      <c r="E7" s="10" t="s">
        <v>31</v>
      </c>
      <c r="F7" s="12"/>
      <c r="G7" s="10" t="s">
        <v>32</v>
      </c>
      <c r="H7" s="10" t="s">
        <v>32</v>
      </c>
      <c r="I7" s="10" t="s">
        <v>33</v>
      </c>
      <c r="J7" s="10" t="s">
        <v>34</v>
      </c>
      <c r="K7" s="10" t="s">
        <v>34</v>
      </c>
    </row>
    <row r="8" spans="1:11" ht="23.25" thickBot="1" x14ac:dyDescent="0.3">
      <c r="A8" s="13"/>
      <c r="B8" s="14" t="s">
        <v>2</v>
      </c>
      <c r="C8" s="14" t="s">
        <v>2</v>
      </c>
      <c r="D8" s="14" t="s">
        <v>2</v>
      </c>
      <c r="E8" s="15" t="s">
        <v>35</v>
      </c>
      <c r="F8" s="16" t="s">
        <v>36</v>
      </c>
      <c r="G8" s="15" t="s">
        <v>37</v>
      </c>
      <c r="H8" s="15" t="s">
        <v>38</v>
      </c>
      <c r="I8" s="16" t="s">
        <v>36</v>
      </c>
      <c r="J8" s="15" t="s">
        <v>39</v>
      </c>
      <c r="K8" s="15" t="s">
        <v>40</v>
      </c>
    </row>
    <row r="9" spans="1:11" ht="15.75" thickBot="1" x14ac:dyDescent="0.3">
      <c r="A9" s="17" t="s">
        <v>41</v>
      </c>
      <c r="B9" s="18" t="s">
        <v>42</v>
      </c>
      <c r="C9" s="19">
        <v>1417.63</v>
      </c>
      <c r="D9" s="16">
        <v>0.5</v>
      </c>
      <c r="E9" s="20">
        <f>C9*D9</f>
        <v>708.81500000000005</v>
      </c>
      <c r="F9" s="21"/>
      <c r="G9" s="22">
        <f>IFERROR(E9/F9,0)</f>
        <v>0</v>
      </c>
      <c r="H9" s="23">
        <f>G9/52</f>
        <v>0</v>
      </c>
      <c r="I9" s="24"/>
      <c r="J9" s="25">
        <f>G9*I9</f>
        <v>0</v>
      </c>
      <c r="K9" s="25">
        <f>H9*I9</f>
        <v>0</v>
      </c>
    </row>
    <row r="10" spans="1:11" ht="15.75" thickBot="1" x14ac:dyDescent="0.3">
      <c r="A10" s="17"/>
      <c r="B10" s="18"/>
      <c r="C10" s="19"/>
      <c r="D10" s="16"/>
      <c r="E10" s="20"/>
      <c r="F10" s="26"/>
      <c r="G10" s="27"/>
      <c r="H10" s="28"/>
      <c r="I10" s="29"/>
      <c r="J10" s="25"/>
      <c r="K10" s="25"/>
    </row>
    <row r="11" spans="1:11" ht="15.75" thickBot="1" x14ac:dyDescent="0.3">
      <c r="A11" s="17"/>
      <c r="B11" s="18"/>
      <c r="C11" s="19"/>
      <c r="D11" s="16"/>
      <c r="E11" s="20"/>
      <c r="F11" s="26"/>
      <c r="G11" s="27"/>
      <c r="H11" s="28"/>
      <c r="I11" s="29"/>
      <c r="J11" s="25"/>
      <c r="K11" s="25"/>
    </row>
    <row r="12" spans="1:11" ht="15.75" thickBot="1" x14ac:dyDescent="0.3">
      <c r="A12" s="17" t="s">
        <v>43</v>
      </c>
      <c r="B12" s="18" t="s">
        <v>42</v>
      </c>
      <c r="C12" s="19">
        <v>120.23</v>
      </c>
      <c r="D12" s="16">
        <v>0.5</v>
      </c>
      <c r="E12" s="20">
        <f>C12*D12</f>
        <v>60.115000000000002</v>
      </c>
      <c r="F12" s="21"/>
      <c r="G12" s="22">
        <f>IFERROR(E12/F12,0)</f>
        <v>0</v>
      </c>
      <c r="H12" s="23">
        <f>G12/52</f>
        <v>0</v>
      </c>
      <c r="I12" s="24"/>
      <c r="J12" s="25">
        <f>G12*I12</f>
        <v>0</v>
      </c>
      <c r="K12" s="25">
        <f>H12*I12</f>
        <v>0</v>
      </c>
    </row>
    <row r="13" spans="1:11" ht="15.75" thickBot="1" x14ac:dyDescent="0.3">
      <c r="A13" s="17" t="s">
        <v>44</v>
      </c>
      <c r="B13" s="18" t="s">
        <v>42</v>
      </c>
      <c r="C13" s="19">
        <v>163.08000000000001</v>
      </c>
      <c r="D13" s="16">
        <v>0.5</v>
      </c>
      <c r="E13" s="20">
        <f>C13*D13</f>
        <v>81.540000000000006</v>
      </c>
      <c r="F13" s="21"/>
      <c r="G13" s="22">
        <f>IFERROR(E13/F13,0)</f>
        <v>0</v>
      </c>
      <c r="H13" s="23">
        <f>G13/52</f>
        <v>0</v>
      </c>
      <c r="I13" s="24"/>
      <c r="J13" s="25">
        <f>G13*I13</f>
        <v>0</v>
      </c>
      <c r="K13" s="25">
        <f>H13*I13</f>
        <v>0</v>
      </c>
    </row>
    <row r="14" spans="1:11" ht="15.75" thickBot="1" x14ac:dyDescent="0.3">
      <c r="A14" s="17"/>
      <c r="B14" s="18"/>
      <c r="C14" s="19"/>
      <c r="D14" s="16"/>
      <c r="E14" s="20"/>
      <c r="F14" s="26"/>
      <c r="G14" s="27"/>
      <c r="H14" s="28"/>
      <c r="I14" s="29"/>
      <c r="J14" s="25"/>
      <c r="K14" s="25"/>
    </row>
    <row r="15" spans="1:11" ht="15.75" thickBot="1" x14ac:dyDescent="0.3">
      <c r="A15" s="17" t="s">
        <v>45</v>
      </c>
      <c r="B15" s="18" t="s">
        <v>42</v>
      </c>
      <c r="C15" s="19">
        <v>188.33</v>
      </c>
      <c r="D15" s="16">
        <v>0.5</v>
      </c>
      <c r="E15" s="20">
        <f>C15*D15</f>
        <v>94.165000000000006</v>
      </c>
      <c r="F15" s="21"/>
      <c r="G15" s="22">
        <f>IFERROR(E15/F15,0)</f>
        <v>0</v>
      </c>
      <c r="H15" s="23">
        <f>G15/52</f>
        <v>0</v>
      </c>
      <c r="I15" s="24"/>
      <c r="J15" s="25">
        <f>G15*I15</f>
        <v>0</v>
      </c>
      <c r="K15" s="25">
        <f>H15*I15</f>
        <v>0</v>
      </c>
    </row>
    <row r="16" spans="1:11" ht="15.75" thickBot="1" x14ac:dyDescent="0.3">
      <c r="A16" s="17" t="s">
        <v>46</v>
      </c>
      <c r="B16" s="18" t="s">
        <v>42</v>
      </c>
      <c r="C16" s="19">
        <v>33.299999999999997</v>
      </c>
      <c r="D16" s="16">
        <v>0.5</v>
      </c>
      <c r="E16" s="20">
        <f>C16*D16</f>
        <v>16.649999999999999</v>
      </c>
      <c r="F16" s="21"/>
      <c r="G16" s="22">
        <f>IFERROR(E16/F16,0)</f>
        <v>0</v>
      </c>
      <c r="H16" s="23">
        <f>G16/52</f>
        <v>0</v>
      </c>
      <c r="I16" s="24"/>
      <c r="J16" s="25">
        <f>G16*I16</f>
        <v>0</v>
      </c>
      <c r="K16" s="25">
        <f>H16*I16</f>
        <v>0</v>
      </c>
    </row>
    <row r="17" spans="1:11" ht="15.75" thickBot="1" x14ac:dyDescent="0.3">
      <c r="A17" s="17"/>
      <c r="B17" s="18"/>
      <c r="C17" s="19"/>
      <c r="D17" s="16"/>
      <c r="E17" s="20"/>
      <c r="F17" s="26"/>
      <c r="G17" s="27"/>
      <c r="H17" s="28"/>
      <c r="I17" s="29"/>
      <c r="J17" s="25"/>
      <c r="K17" s="25"/>
    </row>
    <row r="18" spans="1:11" ht="15.75" thickBot="1" x14ac:dyDescent="0.3">
      <c r="A18" s="17" t="s">
        <v>61</v>
      </c>
      <c r="B18" s="18" t="s">
        <v>42</v>
      </c>
      <c r="C18" s="19">
        <v>161.72999999999999</v>
      </c>
      <c r="D18" s="16">
        <v>0</v>
      </c>
      <c r="E18" s="20">
        <f>C18*D18</f>
        <v>0</v>
      </c>
      <c r="F18" s="21"/>
      <c r="G18" s="22">
        <f>IFERROR(E18/F18,0)</f>
        <v>0</v>
      </c>
      <c r="H18" s="23">
        <f>G18/52</f>
        <v>0</v>
      </c>
      <c r="I18" s="24"/>
      <c r="J18" s="25">
        <f>G18*I18</f>
        <v>0</v>
      </c>
      <c r="K18" s="25">
        <f>H18*I18</f>
        <v>0</v>
      </c>
    </row>
    <row r="19" spans="1:11" ht="15.75" thickBot="1" x14ac:dyDescent="0.3">
      <c r="A19" s="17"/>
      <c r="B19" s="18"/>
      <c r="C19" s="19"/>
      <c r="D19" s="16"/>
      <c r="E19" s="20"/>
      <c r="F19" s="26"/>
      <c r="G19" s="27"/>
      <c r="H19" s="28"/>
      <c r="I19" s="29"/>
      <c r="J19" s="25"/>
      <c r="K19" s="25"/>
    </row>
    <row r="20" spans="1:11" ht="15.75" thickBot="1" x14ac:dyDescent="0.3">
      <c r="A20" s="47" t="s">
        <v>2</v>
      </c>
      <c r="B20" s="39" t="s">
        <v>2</v>
      </c>
      <c r="C20" s="48" t="s">
        <v>2</v>
      </c>
      <c r="D20" s="48" t="s">
        <v>2</v>
      </c>
      <c r="E20" s="48" t="s">
        <v>2</v>
      </c>
      <c r="F20" s="49"/>
      <c r="G20" s="48" t="s">
        <v>2</v>
      </c>
      <c r="H20" s="48" t="s">
        <v>2</v>
      </c>
      <c r="I20" s="49"/>
      <c r="J20" s="48" t="s">
        <v>2</v>
      </c>
      <c r="K20" s="48" t="s">
        <v>2</v>
      </c>
    </row>
    <row r="21" spans="1:11" ht="15.75" thickBot="1" x14ac:dyDescent="0.3">
      <c r="A21" s="30" t="s">
        <v>48</v>
      </c>
      <c r="B21" s="31" t="s">
        <v>2</v>
      </c>
      <c r="C21" s="32" t="s">
        <v>2</v>
      </c>
      <c r="D21" s="32" t="s">
        <v>2</v>
      </c>
      <c r="E21" s="32" t="s">
        <v>2</v>
      </c>
      <c r="F21" s="32" t="s">
        <v>2</v>
      </c>
      <c r="G21" s="23">
        <f>SUM(G9:G20)</f>
        <v>0</v>
      </c>
      <c r="H21" s="33">
        <f>SUM(H9:H19)</f>
        <v>0</v>
      </c>
      <c r="I21" s="34" t="s">
        <v>2</v>
      </c>
      <c r="J21" s="25">
        <f>SUM(J9:J20)</f>
        <v>0</v>
      </c>
      <c r="K21" s="25">
        <f>SUM(K9:K20)</f>
        <v>0</v>
      </c>
    </row>
    <row r="22" spans="1:11" ht="23.25" customHeight="1" thickBot="1" x14ac:dyDescent="0.3">
      <c r="A22" s="61" t="s">
        <v>49</v>
      </c>
      <c r="B22" s="62"/>
      <c r="C22" s="63" t="s">
        <v>50</v>
      </c>
      <c r="D22" s="64"/>
      <c r="E22" s="64"/>
      <c r="F22" s="64"/>
      <c r="G22" s="65"/>
      <c r="H22" s="35"/>
      <c r="I22" s="31" t="s">
        <v>2</v>
      </c>
      <c r="J22" s="31" t="s">
        <v>2</v>
      </c>
      <c r="K22" s="31" t="s">
        <v>2</v>
      </c>
    </row>
    <row r="23" spans="1:11" ht="23.25" customHeight="1" thickBot="1" x14ac:dyDescent="0.3">
      <c r="A23" s="36" t="s">
        <v>2</v>
      </c>
      <c r="B23" s="37" t="s">
        <v>2</v>
      </c>
      <c r="C23" s="63" t="s">
        <v>51</v>
      </c>
      <c r="D23" s="64"/>
      <c r="E23" s="64"/>
      <c r="F23" s="64"/>
      <c r="G23" s="65"/>
      <c r="H23" s="35"/>
      <c r="I23" s="31" t="s">
        <v>2</v>
      </c>
      <c r="J23" s="31" t="s">
        <v>2</v>
      </c>
      <c r="K23" s="31" t="s">
        <v>2</v>
      </c>
    </row>
    <row r="24" spans="1:11" ht="23.25" customHeight="1" thickBot="1" x14ac:dyDescent="0.3">
      <c r="A24" s="38" t="s">
        <v>2</v>
      </c>
      <c r="B24" s="39" t="s">
        <v>2</v>
      </c>
      <c r="C24" s="66" t="s">
        <v>52</v>
      </c>
      <c r="D24" s="67"/>
      <c r="E24" s="66" t="s">
        <v>52</v>
      </c>
      <c r="F24" s="67"/>
      <c r="G24" s="40" t="s">
        <v>2</v>
      </c>
      <c r="H24" s="39" t="s">
        <v>2</v>
      </c>
      <c r="I24" s="39" t="s">
        <v>2</v>
      </c>
      <c r="J24" s="39" t="s">
        <v>2</v>
      </c>
      <c r="K24" s="39" t="s">
        <v>2</v>
      </c>
    </row>
    <row r="25" spans="1:11" ht="26.25" customHeight="1" thickBot="1" x14ac:dyDescent="0.3">
      <c r="A25" s="50" t="s">
        <v>53</v>
      </c>
      <c r="B25" s="51"/>
      <c r="C25" s="52" t="s">
        <v>54</v>
      </c>
      <c r="D25" s="53"/>
      <c r="E25" s="53"/>
      <c r="F25" s="54"/>
      <c r="G25" s="41" t="s">
        <v>55</v>
      </c>
      <c r="H25" s="42">
        <f>G21</f>
        <v>0</v>
      </c>
      <c r="I25" s="43" t="s">
        <v>55</v>
      </c>
      <c r="J25" s="44">
        <f>J21</f>
        <v>0</v>
      </c>
      <c r="K25" s="44">
        <f>K21</f>
        <v>0</v>
      </c>
    </row>
    <row r="26" spans="1:11" ht="17.25" thickBot="1" x14ac:dyDescent="0.3">
      <c r="A26" s="45"/>
      <c r="B26" s="16"/>
      <c r="C26" s="55"/>
      <c r="D26" s="56"/>
      <c r="E26" s="56"/>
      <c r="F26" s="57"/>
      <c r="G26" s="46" t="s">
        <v>56</v>
      </c>
      <c r="H26" s="16"/>
      <c r="I26" s="10"/>
      <c r="J26" s="16"/>
      <c r="K26" s="16"/>
    </row>
    <row r="27" spans="1:11" x14ac:dyDescent="0.25">
      <c r="A27" s="58" t="s">
        <v>57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</row>
  </sheetData>
  <sheetProtection algorithmName="SHA-512" hashValue="CPzJlI1X+pBTgfX9AjOly/Otd+bYYUrhzQ6M1bxguemnZF9O9anYIhgiDnyGqXuPDbdRzayS70NGIlG35TXE3Q==" saltValue="l+Hv0C9YXB2S2Py8BTBOzQ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KiTa</vt:lpstr>
      <vt:lpstr>KiTa Grundreinigung</vt:lpstr>
      <vt:lpstr>KiTa!Druckbereich</vt:lpstr>
      <vt:lpstr>'KiTa Grundreinigung'!Druckbereich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Wächtler R.</dc:creator>
  <cp:lastModifiedBy>Wächtler R.</cp:lastModifiedBy>
  <dcterms:created xsi:type="dcterms:W3CDTF">2025-08-11T07:18:15Z</dcterms:created>
  <dcterms:modified xsi:type="dcterms:W3CDTF">2025-08-12T05:58:49Z</dcterms:modified>
</cp:coreProperties>
</file>