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BW\GLM\Reinigung\Ausschreibung Unterhaltsreinigung 2025-2027\Ausschreibungsunterlagen zur Prüfung\Unterlagen\"/>
    </mc:Choice>
  </mc:AlternateContent>
  <bookViews>
    <workbookView xWindow="0" yWindow="0" windowWidth="29010" windowHeight="14400"/>
  </bookViews>
  <sheets>
    <sheet name="Sporthalle GD" sheetId="1" r:id="rId1"/>
    <sheet name="FFw GD" sheetId="2" r:id="rId2"/>
  </sheets>
  <definedNames>
    <definedName name="_xlnm.Print_Area" localSheetId="1">'FFw GD'!$A$1:$K$26</definedName>
    <definedName name="_xlnm.Print_Area" localSheetId="0">'Sporthalle GD'!$A$1:$K$26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s="1"/>
  <c r="J10" i="1" l="1"/>
  <c r="H10" i="1"/>
  <c r="K10" i="1" s="1"/>
  <c r="E20" i="2"/>
  <c r="G20" i="2" s="1"/>
  <c r="G12" i="2"/>
  <c r="J12" i="2" s="1"/>
  <c r="E12" i="2"/>
  <c r="H9" i="2"/>
  <c r="G9" i="2"/>
  <c r="G21" i="2" s="1"/>
  <c r="H25" i="2" s="1"/>
  <c r="E9" i="2"/>
  <c r="E20" i="1"/>
  <c r="G20" i="1" s="1"/>
  <c r="J15" i="1"/>
  <c r="G15" i="1"/>
  <c r="H15" i="1" s="1"/>
  <c r="K15" i="1" s="1"/>
  <c r="E15" i="1"/>
  <c r="E12" i="1"/>
  <c r="G12" i="1" s="1"/>
  <c r="G9" i="1"/>
  <c r="E9" i="1"/>
  <c r="G21" i="1" l="1"/>
  <c r="H25" i="1" s="1"/>
  <c r="H20" i="1"/>
  <c r="K20" i="1" s="1"/>
  <c r="J20" i="1"/>
  <c r="J12" i="1"/>
  <c r="H12" i="1"/>
  <c r="K12" i="1" s="1"/>
  <c r="J20" i="2"/>
  <c r="H20" i="2"/>
  <c r="K20" i="2" s="1"/>
  <c r="H9" i="1"/>
  <c r="J9" i="2"/>
  <c r="H12" i="2"/>
  <c r="K12" i="2" s="1"/>
  <c r="K9" i="2"/>
  <c r="K21" i="2" s="1"/>
  <c r="K25" i="2" s="1"/>
  <c r="J9" i="1"/>
  <c r="J21" i="1" l="1"/>
  <c r="J25" i="1" s="1"/>
  <c r="H21" i="2"/>
  <c r="K9" i="1"/>
  <c r="K21" i="1" s="1"/>
  <c r="K25" i="1" s="1"/>
  <c r="H21" i="1"/>
  <c r="J21" i="2"/>
  <c r="J25" i="2" s="1"/>
</calcChain>
</file>

<file path=xl/sharedStrings.xml><?xml version="1.0" encoding="utf-8"?>
<sst xmlns="http://schemas.openxmlformats.org/spreadsheetml/2006/main" count="208" uniqueCount="62">
  <si>
    <t>18.)</t>
  </si>
  <si>
    <t>Los 7 - Titel 01 – Sporthalle Großdeuben</t>
  </si>
  <si>
    <t xml:space="preserve">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</si>
  <si>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</si>
  <si>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</si>
  <si>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</si>
  <si>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</si>
  <si>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</si>
  <si>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</si>
  <si>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</si>
  <si>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</si>
  <si>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</si>
  <si>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</si>
  <si>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</si>
  <si>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Aus-</t>
  </si>
  <si>
    <t>Grund-</t>
  </si>
  <si>
    <t>Jahres-</t>
  </si>
  <si>
    <t>Leistung</t>
  </si>
  <si>
    <t>Wochen-</t>
  </si>
  <si>
    <t>Stundenver-</t>
  </si>
  <si>
    <t>führungs-</t>
  </si>
  <si>
    <t>fläche</t>
  </si>
  <si>
    <t>faktor</t>
  </si>
  <si>
    <t>reinigungs-</t>
  </si>
  <si>
    <t>m²/Std.</t>
  </si>
  <si>
    <t>stunden</t>
  </si>
  <si>
    <t>rechnungssatz</t>
  </si>
  <si>
    <t>kosten</t>
  </si>
  <si>
    <t>tag</t>
  </si>
  <si>
    <t>m²</t>
  </si>
  <si>
    <t>Arbeitstage</t>
  </si>
  <si>
    <t>fläche m²</t>
  </si>
  <si>
    <t>Std.</t>
  </si>
  <si>
    <t>Euro/Std.</t>
  </si>
  <si>
    <t>Euro</t>
  </si>
  <si>
    <t xml:space="preserve">C*D </t>
  </si>
  <si>
    <t xml:space="preserve">von Anbieter zu kalkulieren </t>
  </si>
  <si>
    <t xml:space="preserve">E/F </t>
  </si>
  <si>
    <t>G/52</t>
  </si>
  <si>
    <t xml:space="preserve">G*I </t>
  </si>
  <si>
    <t xml:space="preserve">H*I </t>
  </si>
  <si>
    <t>M 1 Sporthallen</t>
  </si>
  <si>
    <t xml:space="preserve">werktags </t>
  </si>
  <si>
    <t>M 2 Umkleideräume</t>
  </si>
  <si>
    <t>M 4 Treppenräume</t>
  </si>
  <si>
    <t>N Sanitäre Anlagen</t>
  </si>
  <si>
    <t>Z Innenverglasung</t>
  </si>
  <si>
    <t xml:space="preserve">Kalkulierte Reinigungsstunden </t>
  </si>
  <si>
    <t xml:space="preserve">Firmenstempel </t>
  </si>
  <si>
    <t xml:space="preserve">Stunden d. Objektleiters/-leiterin im Monat
(im Angebotspreis enthalten) </t>
  </si>
  <si>
    <t xml:space="preserve">Stunden d. Vorarbeiters/-arbeiterin im Monat
(im Angebotspreis enthalten) </t>
  </si>
  <si>
    <t xml:space="preserve">   </t>
  </si>
  <si>
    <t xml:space="preserve">     (Datum/Unterschrift) </t>
  </si>
  <si>
    <t xml:space="preserve">Gesamtsumme in Stunden/Jahr </t>
  </si>
  <si>
    <t xml:space="preserve">  </t>
  </si>
  <si>
    <t>Zuschlagskriterium</t>
  </si>
  <si>
    <t>Die Leistung m²/h (Spalte F) und der Stundenverrechnungssatz (Spalte I) sind für jede Reinigungsgruppe anzugeben, auch wenn der Jahresfaktor (Spalte D) "0" lautet.</t>
  </si>
  <si>
    <t>Los 7 - Titel 02 – Freiwillige Feierwehr Großdeuben</t>
  </si>
  <si>
    <t>P Treppenräume</t>
  </si>
  <si>
    <t>Q Sanitäre Anlagen</t>
  </si>
  <si>
    <t>Kalkulation der Wochenkosten Unterhaltssreinigung nach Reinigungsgruppen M - O + Z</t>
  </si>
  <si>
    <t>Kalkulation der Wochenkosten Unterhaltssreinigung nach Reinigungsgruppen P - Q +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</si>
</sst>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6"/>
      <color rgb="FF92D05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DA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3" fontId="11" fillId="0" borderId="6" xfId="0" applyNumberFormat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Border="1" applyAlignment="1">
      <alignment vertical="center" wrapText="1"/>
    </xf>
    <xf numFmtId="43" fontId="5" fillId="0" borderId="6" xfId="1" applyFont="1" applyBorder="1" applyAlignment="1">
      <alignment vertical="center" wrapText="1"/>
    </xf>
    <xf numFmtId="164" fontId="5" fillId="3" borderId="6" xfId="0" applyNumberFormat="1" applyFont="1" applyFill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>
      <alignment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2" fontId="5" fillId="0" borderId="6" xfId="0" applyNumberFormat="1" applyFont="1" applyFill="1" applyBorder="1" applyAlignment="1">
      <alignment vertical="center" wrapText="1"/>
    </xf>
    <xf numFmtId="43" fontId="5" fillId="0" borderId="6" xfId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vertical="center" wrapText="1"/>
    </xf>
    <xf numFmtId="43" fontId="11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43" fontId="14" fillId="4" borderId="6" xfId="0" applyNumberFormat="1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2" fontId="12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1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43" fontId="10" fillId="0" borderId="6" xfId="1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0" xfId="0" applyFill="1"/>
    <xf numFmtId="0" fontId="12" fillId="0" borderId="8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3" t="s">
        <v>60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B2" s="64" t="s">
        <v>1</v>
      </c>
      <c r="C2" s="64"/>
      <c r="D2" s="64"/>
      <c r="E2" s="64"/>
      <c r="F2" s="64"/>
      <c r="G2" s="64"/>
      <c r="H2" s="64"/>
      <c r="I2" s="64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41</v>
      </c>
      <c r="B9" s="18" t="s">
        <v>42</v>
      </c>
      <c r="C9" s="19">
        <v>149.56</v>
      </c>
      <c r="D9" s="16">
        <v>124</v>
      </c>
      <c r="E9" s="20">
        <f>C9*D9</f>
        <v>18545.439999999999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 t="s">
        <v>43</v>
      </c>
      <c r="B10" s="18" t="s">
        <v>42</v>
      </c>
      <c r="C10" s="19">
        <v>49.06</v>
      </c>
      <c r="D10" s="16">
        <v>124</v>
      </c>
      <c r="E10" s="20">
        <f>C10*D10</f>
        <v>6083.4400000000005</v>
      </c>
      <c r="F10" s="21"/>
      <c r="G10" s="22">
        <f>IFERROR(E10/F10,0)</f>
        <v>0</v>
      </c>
      <c r="H10" s="23">
        <f>G10/52</f>
        <v>0</v>
      </c>
      <c r="I10" s="24"/>
      <c r="J10" s="25">
        <f>G10*I10</f>
        <v>0</v>
      </c>
      <c r="K10" s="25">
        <f>H10*I10</f>
        <v>0</v>
      </c>
    </row>
    <row r="11" spans="1:11" ht="15.75" thickBot="1" x14ac:dyDescent="0.3">
      <c r="A11" s="17"/>
      <c r="B11" s="18"/>
      <c r="C11" s="19"/>
      <c r="D11" s="16"/>
      <c r="E11" s="20"/>
      <c r="F11" s="26"/>
      <c r="G11" s="27"/>
      <c r="H11" s="28"/>
      <c r="I11" s="29"/>
      <c r="J11" s="25"/>
      <c r="K11" s="25"/>
    </row>
    <row r="12" spans="1:11" ht="15.75" thickBot="1" x14ac:dyDescent="0.3">
      <c r="A12" s="17" t="s">
        <v>44</v>
      </c>
      <c r="B12" s="18" t="s">
        <v>42</v>
      </c>
      <c r="C12" s="19">
        <v>35.409999999999997</v>
      </c>
      <c r="D12" s="16">
        <v>124</v>
      </c>
      <c r="E12" s="20">
        <f>C12*D12</f>
        <v>4390.8399999999992</v>
      </c>
      <c r="F12" s="21"/>
      <c r="G12" s="22">
        <f>IFERROR(E12/F12,0)</f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/>
      <c r="B13" s="30"/>
      <c r="C13" s="31"/>
      <c r="D13" s="32"/>
      <c r="E13" s="33"/>
      <c r="F13" s="26"/>
      <c r="G13" s="27"/>
      <c r="H13" s="28"/>
      <c r="I13" s="29"/>
      <c r="J13" s="34"/>
      <c r="K13" s="34"/>
    </row>
    <row r="14" spans="1:11" ht="15.75" thickBot="1" x14ac:dyDescent="0.3">
      <c r="A14" s="17"/>
      <c r="B14" s="18"/>
      <c r="C14" s="19"/>
      <c r="D14" s="16"/>
      <c r="E14" s="20"/>
      <c r="F14" s="26"/>
      <c r="G14" s="27"/>
      <c r="H14" s="28"/>
      <c r="I14" s="29"/>
      <c r="J14" s="25"/>
      <c r="K14" s="25"/>
    </row>
    <row r="15" spans="1:11" ht="15.75" thickBot="1" x14ac:dyDescent="0.3">
      <c r="A15" s="17" t="s">
        <v>45</v>
      </c>
      <c r="B15" s="18" t="s">
        <v>42</v>
      </c>
      <c r="C15" s="19">
        <v>51.96</v>
      </c>
      <c r="D15" s="16">
        <v>252</v>
      </c>
      <c r="E15" s="20">
        <f>C15*D15</f>
        <v>13093.92</v>
      </c>
      <c r="F15" s="21"/>
      <c r="G15" s="22">
        <f>IFERROR(E15/F15,0)</f>
        <v>0</v>
      </c>
      <c r="H15" s="23">
        <f>G15/52</f>
        <v>0</v>
      </c>
      <c r="I15" s="24"/>
      <c r="J15" s="25">
        <f>G15*I15</f>
        <v>0</v>
      </c>
      <c r="K15" s="25">
        <f>H15*I15</f>
        <v>0</v>
      </c>
    </row>
    <row r="16" spans="1:11" ht="15.75" thickBot="1" x14ac:dyDescent="0.3">
      <c r="A16" s="17"/>
      <c r="B16" s="18"/>
      <c r="C16" s="19"/>
      <c r="D16" s="16"/>
      <c r="E16" s="20"/>
      <c r="F16" s="26"/>
      <c r="G16" s="27"/>
      <c r="H16" s="28"/>
      <c r="I16" s="29"/>
      <c r="J16" s="25"/>
      <c r="K16" s="25"/>
    </row>
    <row r="17" spans="1:11" ht="15.75" thickBot="1" x14ac:dyDescent="0.3">
      <c r="A17" s="17"/>
      <c r="B17" s="18"/>
      <c r="C17" s="19"/>
      <c r="D17" s="16"/>
      <c r="E17" s="20"/>
      <c r="F17" s="26"/>
      <c r="G17" s="27"/>
      <c r="H17" s="28"/>
      <c r="I17" s="29"/>
      <c r="J17" s="25"/>
      <c r="K17" s="25"/>
    </row>
    <row r="18" spans="1:11" ht="15.75" thickBot="1" x14ac:dyDescent="0.3">
      <c r="A18" s="17"/>
      <c r="B18" s="18"/>
      <c r="C18" s="19"/>
      <c r="D18" s="16"/>
      <c r="E18" s="20"/>
      <c r="F18" s="26"/>
      <c r="G18" s="27"/>
      <c r="H18" s="28"/>
      <c r="I18" s="29"/>
      <c r="J18" s="25"/>
      <c r="K18" s="25"/>
    </row>
    <row r="19" spans="1:11" ht="15.75" thickBot="1" x14ac:dyDescent="0.3">
      <c r="A19" s="17"/>
      <c r="B19" s="18"/>
      <c r="C19" s="19"/>
      <c r="D19" s="16"/>
      <c r="E19" s="20"/>
      <c r="F19" s="26"/>
      <c r="G19" s="27"/>
      <c r="H19" s="28"/>
      <c r="I19" s="29"/>
      <c r="J19" s="25"/>
      <c r="K19" s="25"/>
    </row>
    <row r="20" spans="1:11" ht="15.75" thickBot="1" x14ac:dyDescent="0.3">
      <c r="A20" s="17" t="s">
        <v>46</v>
      </c>
      <c r="B20" s="18" t="s">
        <v>42</v>
      </c>
      <c r="C20" s="19" t="s">
        <v>2</v>
      </c>
      <c r="D20" s="16">
        <v>0</v>
      </c>
      <c r="E20" s="20">
        <f>IFERROR(C20*D20,0)</f>
        <v>0</v>
      </c>
      <c r="F20" s="21"/>
      <c r="G20" s="22">
        <f>IFERROR(E20/F20,0)</f>
        <v>0</v>
      </c>
      <c r="H20" s="23">
        <f>G20/52</f>
        <v>0</v>
      </c>
      <c r="I20" s="24"/>
      <c r="J20" s="25">
        <f t="shared" ref="J20" si="0">G20*I20</f>
        <v>0</v>
      </c>
      <c r="K20" s="25">
        <f t="shared" ref="K20" si="1">H20*I20</f>
        <v>0</v>
      </c>
    </row>
    <row r="21" spans="1:11" ht="15.75" thickBot="1" x14ac:dyDescent="0.3">
      <c r="A21" s="35" t="s">
        <v>47</v>
      </c>
      <c r="B21" s="36" t="s">
        <v>2</v>
      </c>
      <c r="C21" s="37" t="s">
        <v>2</v>
      </c>
      <c r="D21" s="37" t="s">
        <v>2</v>
      </c>
      <c r="E21" s="37" t="s">
        <v>2</v>
      </c>
      <c r="F21" s="37" t="s">
        <v>2</v>
      </c>
      <c r="G21" s="23">
        <f>SUM(G9:G20)</f>
        <v>0</v>
      </c>
      <c r="H21" s="38">
        <f>SUM(H9:H19)</f>
        <v>0</v>
      </c>
      <c r="I21" s="39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5" t="s">
        <v>48</v>
      </c>
      <c r="B22" s="66"/>
      <c r="C22" s="67" t="s">
        <v>49</v>
      </c>
      <c r="D22" s="68"/>
      <c r="E22" s="68"/>
      <c r="F22" s="68"/>
      <c r="G22" s="69"/>
      <c r="H22" s="40"/>
      <c r="I22" s="36" t="s">
        <v>2</v>
      </c>
      <c r="J22" s="36" t="s">
        <v>2</v>
      </c>
      <c r="K22" s="36" t="s">
        <v>2</v>
      </c>
    </row>
    <row r="23" spans="1:11" ht="23.25" customHeight="1" thickBot="1" x14ac:dyDescent="0.3">
      <c r="A23" s="41" t="s">
        <v>2</v>
      </c>
      <c r="B23" s="42" t="s">
        <v>2</v>
      </c>
      <c r="C23" s="67" t="s">
        <v>50</v>
      </c>
      <c r="D23" s="68"/>
      <c r="E23" s="68"/>
      <c r="F23" s="68"/>
      <c r="G23" s="69"/>
      <c r="H23" s="40"/>
      <c r="I23" s="36" t="s">
        <v>2</v>
      </c>
      <c r="J23" s="36" t="s">
        <v>2</v>
      </c>
      <c r="K23" s="36" t="s">
        <v>2</v>
      </c>
    </row>
    <row r="24" spans="1:11" ht="23.25" customHeight="1" thickBot="1" x14ac:dyDescent="0.3">
      <c r="A24" s="43" t="s">
        <v>2</v>
      </c>
      <c r="B24" s="44" t="s">
        <v>2</v>
      </c>
      <c r="C24" s="70" t="s">
        <v>51</v>
      </c>
      <c r="D24" s="71"/>
      <c r="E24" s="70" t="s">
        <v>51</v>
      </c>
      <c r="F24" s="71"/>
      <c r="G24" s="45" t="s">
        <v>2</v>
      </c>
      <c r="H24" s="44" t="s">
        <v>2</v>
      </c>
      <c r="I24" s="44" t="s">
        <v>2</v>
      </c>
      <c r="J24" s="44" t="s">
        <v>2</v>
      </c>
      <c r="K24" s="44" t="s">
        <v>2</v>
      </c>
    </row>
    <row r="25" spans="1:11" ht="26.25" customHeight="1" thickBot="1" x14ac:dyDescent="0.3">
      <c r="A25" s="54" t="s">
        <v>52</v>
      </c>
      <c r="B25" s="55"/>
      <c r="C25" s="56" t="s">
        <v>53</v>
      </c>
      <c r="D25" s="57"/>
      <c r="E25" s="57"/>
      <c r="F25" s="58"/>
      <c r="G25" s="46" t="s">
        <v>54</v>
      </c>
      <c r="H25" s="47">
        <f>G21</f>
        <v>0</v>
      </c>
      <c r="I25" s="48" t="s">
        <v>54</v>
      </c>
      <c r="J25" s="49">
        <f>J21</f>
        <v>0</v>
      </c>
      <c r="K25" s="49">
        <f>K21</f>
        <v>0</v>
      </c>
    </row>
    <row r="26" spans="1:11" ht="17.25" thickBot="1" x14ac:dyDescent="0.3">
      <c r="A26" s="50"/>
      <c r="B26" s="16"/>
      <c r="C26" s="59"/>
      <c r="D26" s="60"/>
      <c r="E26" s="60"/>
      <c r="F26" s="61"/>
      <c r="G26" s="51" t="s">
        <v>55</v>
      </c>
      <c r="H26" s="16"/>
      <c r="I26" s="10"/>
      <c r="J26" s="16"/>
      <c r="K26" s="16"/>
    </row>
    <row r="27" spans="1:11" x14ac:dyDescent="0.25">
      <c r="A27" s="62" t="s">
        <v>56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sheetProtection algorithmName="SHA-512" hashValue="d/YZ12KCy/AlMotdaR5R9JkOEUop3kMahjJ3h046rLLryVijNN1s8B2MVmXjU3y5wtlbZYvHsS+UHKvVvFTDvg==" saltValue="22ee5S4CHV2x6gddgtOLV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G25" sqref="G25"/>
    </sheetView>
  </sheetViews>
  <sheetFormatPr baseColWidth="10" defaultRowHeight="15" x14ac:dyDescent="0.25"/>
  <cols>
    <col min="1" max="1" width="30.140625" customWidth="1"/>
    <col min="2" max="2" width="10.140625" customWidth="1"/>
    <col min="3" max="3" width="9" customWidth="1"/>
    <col min="4" max="4" width="7.140625" customWidth="1"/>
    <col min="5" max="5" width="11.85546875" customWidth="1"/>
    <col min="6" max="6" width="11.42578125" customWidth="1"/>
    <col min="7" max="7" width="10.28515625" customWidth="1"/>
    <col min="8" max="8" width="9.7109375" customWidth="1"/>
    <col min="9" max="9" width="11" customWidth="1"/>
    <col min="10" max="10" width="12.85546875" customWidth="1"/>
  </cols>
  <sheetData>
    <row r="1" spans="1:11" ht="18" x14ac:dyDescent="0.25">
      <c r="A1" s="1" t="s">
        <v>0</v>
      </c>
      <c r="B1" s="63" t="s">
        <v>61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25">
      <c r="B2" s="64" t="s">
        <v>57</v>
      </c>
      <c r="C2" s="64"/>
      <c r="D2" s="64"/>
      <c r="E2" s="64"/>
      <c r="F2" s="64"/>
      <c r="G2" s="64"/>
      <c r="H2" s="64"/>
      <c r="I2" s="64"/>
    </row>
    <row r="3" spans="1:11" ht="15.75" thickBot="1" x14ac:dyDescent="0.3">
      <c r="B3" s="2" t="s">
        <v>2</v>
      </c>
      <c r="C3" s="2" t="s">
        <v>2</v>
      </c>
      <c r="D3" s="2" t="s">
        <v>2</v>
      </c>
      <c r="E3" s="2" t="s">
        <v>2</v>
      </c>
      <c r="F3" s="2" t="s">
        <v>2</v>
      </c>
      <c r="G3" s="2" t="s">
        <v>2</v>
      </c>
      <c r="H3" s="2" t="s">
        <v>2</v>
      </c>
      <c r="I3" s="2" t="s">
        <v>2</v>
      </c>
      <c r="J3" s="2" t="s">
        <v>2</v>
      </c>
    </row>
    <row r="4" spans="1:11" ht="22.5" customHeight="1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22.5" customHeight="1" x14ac:dyDescent="0.25">
      <c r="A5" s="5"/>
      <c r="B5" s="6" t="s">
        <v>14</v>
      </c>
      <c r="C5" s="6" t="s">
        <v>15</v>
      </c>
      <c r="D5" s="6" t="s">
        <v>16</v>
      </c>
      <c r="E5" s="6" t="s">
        <v>16</v>
      </c>
      <c r="F5" s="6" t="s">
        <v>17</v>
      </c>
      <c r="G5" s="6" t="s">
        <v>16</v>
      </c>
      <c r="H5" s="6" t="s">
        <v>18</v>
      </c>
      <c r="I5" s="6" t="s">
        <v>19</v>
      </c>
      <c r="J5" s="6" t="s">
        <v>16</v>
      </c>
      <c r="K5" s="6" t="s">
        <v>18</v>
      </c>
    </row>
    <row r="6" spans="1:11" ht="22.5" customHeight="1" x14ac:dyDescent="0.25">
      <c r="A6" s="7"/>
      <c r="B6" s="8" t="s">
        <v>20</v>
      </c>
      <c r="C6" s="8" t="s">
        <v>21</v>
      </c>
      <c r="D6" s="8" t="s">
        <v>22</v>
      </c>
      <c r="E6" s="8" t="s">
        <v>23</v>
      </c>
      <c r="F6" s="8" t="s">
        <v>24</v>
      </c>
      <c r="G6" s="8" t="s">
        <v>25</v>
      </c>
      <c r="H6" s="8" t="s">
        <v>25</v>
      </c>
      <c r="I6" s="8" t="s">
        <v>26</v>
      </c>
      <c r="J6" s="8" t="s">
        <v>27</v>
      </c>
      <c r="K6" s="8" t="s">
        <v>27</v>
      </c>
    </row>
    <row r="7" spans="1:11" ht="22.5" customHeight="1" thickBot="1" x14ac:dyDescent="0.3">
      <c r="A7" s="9"/>
      <c r="B7" s="10" t="s">
        <v>28</v>
      </c>
      <c r="C7" s="10" t="s">
        <v>29</v>
      </c>
      <c r="D7" s="11" t="s">
        <v>30</v>
      </c>
      <c r="E7" s="10" t="s">
        <v>31</v>
      </c>
      <c r="F7" s="12"/>
      <c r="G7" s="10" t="s">
        <v>32</v>
      </c>
      <c r="H7" s="10" t="s">
        <v>32</v>
      </c>
      <c r="I7" s="10" t="s">
        <v>33</v>
      </c>
      <c r="J7" s="10" t="s">
        <v>34</v>
      </c>
      <c r="K7" s="10" t="s">
        <v>34</v>
      </c>
    </row>
    <row r="8" spans="1:11" ht="23.25" thickBot="1" x14ac:dyDescent="0.3">
      <c r="A8" s="13"/>
      <c r="B8" s="14" t="s">
        <v>2</v>
      </c>
      <c r="C8" s="14" t="s">
        <v>2</v>
      </c>
      <c r="D8" s="14" t="s">
        <v>2</v>
      </c>
      <c r="E8" s="15" t="s">
        <v>35</v>
      </c>
      <c r="F8" s="16" t="s">
        <v>36</v>
      </c>
      <c r="G8" s="15" t="s">
        <v>37</v>
      </c>
      <c r="H8" s="15" t="s">
        <v>38</v>
      </c>
      <c r="I8" s="16" t="s">
        <v>36</v>
      </c>
      <c r="J8" s="15" t="s">
        <v>39</v>
      </c>
      <c r="K8" s="15" t="s">
        <v>40</v>
      </c>
    </row>
    <row r="9" spans="1:11" ht="15.75" thickBot="1" x14ac:dyDescent="0.3">
      <c r="A9" s="17" t="s">
        <v>58</v>
      </c>
      <c r="B9" s="18" t="s">
        <v>42</v>
      </c>
      <c r="C9" s="19">
        <v>39.659999999999997</v>
      </c>
      <c r="D9" s="16">
        <v>52</v>
      </c>
      <c r="E9" s="20">
        <f>C9*D9</f>
        <v>2062.3199999999997</v>
      </c>
      <c r="F9" s="21"/>
      <c r="G9" s="22">
        <f>IFERROR(E9/F9,0)</f>
        <v>0</v>
      </c>
      <c r="H9" s="23">
        <f>G9/52</f>
        <v>0</v>
      </c>
      <c r="I9" s="24"/>
      <c r="J9" s="25">
        <f>G9*I9</f>
        <v>0</v>
      </c>
      <c r="K9" s="25">
        <f>H9*I9</f>
        <v>0</v>
      </c>
    </row>
    <row r="10" spans="1:11" ht="15.75" thickBot="1" x14ac:dyDescent="0.3">
      <c r="A10" s="17"/>
      <c r="B10" s="18"/>
      <c r="C10" s="19"/>
      <c r="D10" s="16"/>
      <c r="E10" s="20"/>
      <c r="F10" s="26"/>
      <c r="G10" s="27"/>
      <c r="H10" s="28"/>
      <c r="I10" s="29"/>
      <c r="J10" s="25"/>
      <c r="K10" s="25"/>
    </row>
    <row r="11" spans="1:11" ht="15.75" thickBot="1" x14ac:dyDescent="0.3">
      <c r="A11" s="17"/>
      <c r="B11" s="18"/>
      <c r="C11" s="19"/>
      <c r="D11" s="16"/>
      <c r="E11" s="20"/>
      <c r="F11" s="26"/>
      <c r="G11" s="27"/>
      <c r="H11" s="28"/>
      <c r="I11" s="29"/>
      <c r="J11" s="25"/>
      <c r="K11" s="25"/>
    </row>
    <row r="12" spans="1:11" ht="15.75" thickBot="1" x14ac:dyDescent="0.3">
      <c r="A12" s="17" t="s">
        <v>59</v>
      </c>
      <c r="B12" s="18" t="s">
        <v>42</v>
      </c>
      <c r="C12" s="19">
        <v>15.77</v>
      </c>
      <c r="D12" s="16">
        <v>52</v>
      </c>
      <c r="E12" s="20">
        <f>C12*D12</f>
        <v>820.04</v>
      </c>
      <c r="F12" s="21"/>
      <c r="G12" s="22">
        <f>IFERROR(E12/F12,0)</f>
        <v>0</v>
      </c>
      <c r="H12" s="23">
        <f>G12/52</f>
        <v>0</v>
      </c>
      <c r="I12" s="24"/>
      <c r="J12" s="25">
        <f>G12*I12</f>
        <v>0</v>
      </c>
      <c r="K12" s="25">
        <f>H12*I12</f>
        <v>0</v>
      </c>
    </row>
    <row r="13" spans="1:11" ht="15.75" thickBot="1" x14ac:dyDescent="0.3">
      <c r="A13" s="17"/>
      <c r="B13" s="30"/>
      <c r="C13" s="31"/>
      <c r="D13" s="32"/>
      <c r="E13" s="33"/>
      <c r="F13" s="26"/>
      <c r="G13" s="27"/>
      <c r="H13" s="28"/>
      <c r="I13" s="29"/>
      <c r="J13" s="34"/>
      <c r="K13" s="34"/>
    </row>
    <row r="14" spans="1:11" ht="15.75" thickBot="1" x14ac:dyDescent="0.3">
      <c r="A14" s="17"/>
      <c r="B14" s="18"/>
      <c r="C14" s="19"/>
      <c r="D14" s="16"/>
      <c r="E14" s="20"/>
      <c r="F14" s="26"/>
      <c r="G14" s="27"/>
      <c r="H14" s="28"/>
      <c r="I14" s="29"/>
      <c r="J14" s="25"/>
      <c r="K14" s="25"/>
    </row>
    <row r="15" spans="1:11" s="53" customFormat="1" ht="15.75" thickBot="1" x14ac:dyDescent="0.3">
      <c r="A15" s="52"/>
      <c r="B15" s="30"/>
      <c r="C15" s="31"/>
      <c r="D15" s="32"/>
      <c r="E15" s="33"/>
      <c r="F15" s="26"/>
      <c r="G15" s="27"/>
      <c r="H15" s="28"/>
      <c r="I15" s="29"/>
      <c r="J15" s="34"/>
      <c r="K15" s="34"/>
    </row>
    <row r="16" spans="1:11" ht="15.75" thickBot="1" x14ac:dyDescent="0.3">
      <c r="A16" s="17"/>
      <c r="B16" s="18"/>
      <c r="C16" s="19"/>
      <c r="D16" s="16"/>
      <c r="E16" s="20"/>
      <c r="F16" s="26"/>
      <c r="G16" s="27"/>
      <c r="H16" s="28"/>
      <c r="I16" s="29"/>
      <c r="J16" s="25"/>
      <c r="K16" s="25"/>
    </row>
    <row r="17" spans="1:11" ht="15.75" thickBot="1" x14ac:dyDescent="0.3">
      <c r="A17" s="17"/>
      <c r="B17" s="18"/>
      <c r="C17" s="19"/>
      <c r="D17" s="16"/>
      <c r="E17" s="20"/>
      <c r="F17" s="26"/>
      <c r="G17" s="27"/>
      <c r="H17" s="28"/>
      <c r="I17" s="29"/>
      <c r="J17" s="25"/>
      <c r="K17" s="25"/>
    </row>
    <row r="18" spans="1:11" ht="15.75" thickBot="1" x14ac:dyDescent="0.3">
      <c r="A18" s="17"/>
      <c r="B18" s="18"/>
      <c r="C18" s="19"/>
      <c r="D18" s="16"/>
      <c r="E18" s="20"/>
      <c r="F18" s="26"/>
      <c r="G18" s="27"/>
      <c r="H18" s="28"/>
      <c r="I18" s="29"/>
      <c r="J18" s="25"/>
      <c r="K18" s="25"/>
    </row>
    <row r="19" spans="1:11" ht="15.75" thickBot="1" x14ac:dyDescent="0.3">
      <c r="A19" s="17"/>
      <c r="B19" s="18"/>
      <c r="C19" s="19"/>
      <c r="D19" s="16"/>
      <c r="E19" s="20"/>
      <c r="F19" s="26"/>
      <c r="G19" s="27"/>
      <c r="H19" s="28"/>
      <c r="I19" s="29"/>
      <c r="J19" s="25"/>
      <c r="K19" s="25"/>
    </row>
    <row r="20" spans="1:11" ht="15.75" thickBot="1" x14ac:dyDescent="0.3">
      <c r="A20" s="17" t="s">
        <v>46</v>
      </c>
      <c r="B20" s="18" t="s">
        <v>42</v>
      </c>
      <c r="C20" s="19" t="s">
        <v>2</v>
      </c>
      <c r="D20" s="16">
        <v>0</v>
      </c>
      <c r="E20" s="20">
        <f>IFERROR(C20*D20,0)</f>
        <v>0</v>
      </c>
      <c r="F20" s="21"/>
      <c r="G20" s="22">
        <f>IFERROR(E20/F20,0)</f>
        <v>0</v>
      </c>
      <c r="H20" s="23">
        <f>G20/52</f>
        <v>0</v>
      </c>
      <c r="I20" s="24"/>
      <c r="J20" s="25">
        <f t="shared" ref="J20" si="0">G20*I20</f>
        <v>0</v>
      </c>
      <c r="K20" s="25">
        <f t="shared" ref="K20" si="1">H20*I20</f>
        <v>0</v>
      </c>
    </row>
    <row r="21" spans="1:11" ht="15.75" thickBot="1" x14ac:dyDescent="0.3">
      <c r="A21" s="35" t="s">
        <v>47</v>
      </c>
      <c r="B21" s="36" t="s">
        <v>2</v>
      </c>
      <c r="C21" s="37" t="s">
        <v>2</v>
      </c>
      <c r="D21" s="37" t="s">
        <v>2</v>
      </c>
      <c r="E21" s="37" t="s">
        <v>2</v>
      </c>
      <c r="F21" s="37" t="s">
        <v>2</v>
      </c>
      <c r="G21" s="23">
        <f>SUM(G9:G20)</f>
        <v>0</v>
      </c>
      <c r="H21" s="38">
        <f>SUM(H9:H19)</f>
        <v>0</v>
      </c>
      <c r="I21" s="39" t="s">
        <v>2</v>
      </c>
      <c r="J21" s="25">
        <f>SUM(J9:J20)</f>
        <v>0</v>
      </c>
      <c r="K21" s="25">
        <f>SUM(K9:K20)</f>
        <v>0</v>
      </c>
    </row>
    <row r="22" spans="1:11" ht="23.25" customHeight="1" thickBot="1" x14ac:dyDescent="0.3">
      <c r="A22" s="65" t="s">
        <v>48</v>
      </c>
      <c r="B22" s="66"/>
      <c r="C22" s="67" t="s">
        <v>49</v>
      </c>
      <c r="D22" s="68"/>
      <c r="E22" s="68"/>
      <c r="F22" s="68"/>
      <c r="G22" s="69"/>
      <c r="H22" s="40"/>
      <c r="I22" s="36" t="s">
        <v>2</v>
      </c>
      <c r="J22" s="36" t="s">
        <v>2</v>
      </c>
      <c r="K22" s="36" t="s">
        <v>2</v>
      </c>
    </row>
    <row r="23" spans="1:11" ht="23.25" customHeight="1" thickBot="1" x14ac:dyDescent="0.3">
      <c r="A23" s="41" t="s">
        <v>2</v>
      </c>
      <c r="B23" s="42" t="s">
        <v>2</v>
      </c>
      <c r="C23" s="67" t="s">
        <v>50</v>
      </c>
      <c r="D23" s="68"/>
      <c r="E23" s="68"/>
      <c r="F23" s="68"/>
      <c r="G23" s="69"/>
      <c r="H23" s="40"/>
      <c r="I23" s="36" t="s">
        <v>2</v>
      </c>
      <c r="J23" s="36" t="s">
        <v>2</v>
      </c>
      <c r="K23" s="36" t="s">
        <v>2</v>
      </c>
    </row>
    <row r="24" spans="1:11" ht="23.25" customHeight="1" thickBot="1" x14ac:dyDescent="0.3">
      <c r="A24" s="43" t="s">
        <v>2</v>
      </c>
      <c r="B24" s="44" t="s">
        <v>2</v>
      </c>
      <c r="C24" s="70" t="s">
        <v>51</v>
      </c>
      <c r="D24" s="71"/>
      <c r="E24" s="70" t="s">
        <v>51</v>
      </c>
      <c r="F24" s="71"/>
      <c r="G24" s="45" t="s">
        <v>2</v>
      </c>
      <c r="H24" s="44" t="s">
        <v>2</v>
      </c>
      <c r="I24" s="44" t="s">
        <v>2</v>
      </c>
      <c r="J24" s="44" t="s">
        <v>2</v>
      </c>
      <c r="K24" s="44" t="s">
        <v>2</v>
      </c>
    </row>
    <row r="25" spans="1:11" ht="26.25" customHeight="1" thickBot="1" x14ac:dyDescent="0.3">
      <c r="A25" s="54" t="s">
        <v>52</v>
      </c>
      <c r="B25" s="55"/>
      <c r="C25" s="56" t="s">
        <v>53</v>
      </c>
      <c r="D25" s="57"/>
      <c r="E25" s="57"/>
      <c r="F25" s="58"/>
      <c r="G25" s="46" t="s">
        <v>54</v>
      </c>
      <c r="H25" s="47">
        <f>G21</f>
        <v>0</v>
      </c>
      <c r="I25" s="48" t="s">
        <v>54</v>
      </c>
      <c r="J25" s="49">
        <f>J21</f>
        <v>0</v>
      </c>
      <c r="K25" s="49">
        <f>K21</f>
        <v>0</v>
      </c>
    </row>
    <row r="26" spans="1:11" ht="17.25" thickBot="1" x14ac:dyDescent="0.3">
      <c r="A26" s="50"/>
      <c r="B26" s="16"/>
      <c r="C26" s="59"/>
      <c r="D26" s="60"/>
      <c r="E26" s="60"/>
      <c r="F26" s="61"/>
      <c r="G26" s="51" t="s">
        <v>55</v>
      </c>
      <c r="H26" s="16"/>
      <c r="I26" s="10"/>
      <c r="J26" s="16"/>
      <c r="K26" s="16"/>
    </row>
    <row r="27" spans="1:11" x14ac:dyDescent="0.25">
      <c r="A27" s="62" t="s">
        <v>56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</sheetData>
  <sheetProtection algorithmName="SHA-512" hashValue="2lcPhSCxFEsAMAcOy4MzhTCVj+iVp5Q5sD1VdSlp59hvlTu6fGRuMRswmALEef7qeA8ix8+0G10UAQ4d/ilqTA==" saltValue="rmoZ/OmHXqMJsGaHQsq/9A==" spinCount="100000" sheet="1" objects="1" scenarios="1"/>
  <mergeCells count="11">
    <mergeCell ref="A25:B25"/>
    <mergeCell ref="C25:F25"/>
    <mergeCell ref="C26:F26"/>
    <mergeCell ref="A27:K27"/>
    <mergeCell ref="B1:K1"/>
    <mergeCell ref="B2:I2"/>
    <mergeCell ref="A22:B22"/>
    <mergeCell ref="C22:G22"/>
    <mergeCell ref="C23:G23"/>
    <mergeCell ref="C24:D24"/>
    <mergeCell ref="E24:F2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Sporthalle GD</vt:lpstr>
      <vt:lpstr>FFw GD</vt:lpstr>
      <vt:lpstr>'FFw GD'!Druckbereich</vt:lpstr>
      <vt:lpstr>'Sporthalle GD'!Druckbereich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Wächtler R.</dc:creator>
  <cp:lastModifiedBy>Wächtler R.</cp:lastModifiedBy>
  <dcterms:created xsi:type="dcterms:W3CDTF">2025-08-11T07:27:24Z</dcterms:created>
  <dcterms:modified xsi:type="dcterms:W3CDTF">2025-08-12T06:06:34Z</dcterms:modified>
</cp:coreProperties>
</file>