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0E203C40-697F-42B9-8033-463EA4630FF4}" xr6:coauthVersionLast="47" xr6:coauthVersionMax="47" xr10:uidLastSave="{00000000-0000-0000-0000-000000000000}"/>
  <bookViews>
    <workbookView xWindow="-120" yWindow="-120" windowWidth="29040" windowHeight="15840" xr2:uid="{06D1FA14-8B26-4CDE-A72B-8768D1291EFC}"/>
  </bookViews>
  <sheets>
    <sheet name="Tabelle1" sheetId="1" r:id="rId1"/>
  </sheets>
  <definedNames>
    <definedName name="_xlnm._FilterDatabase" localSheetId="0" hidden="1">Tabelle1!$A$34:$G$48</definedName>
    <definedName name="_xlnm.Print_Area" localSheetId="0">Tabelle1!$A$1:$G$143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2" i="1" l="1"/>
  <c r="E115" i="1" s="1"/>
  <c r="B112" i="1"/>
  <c r="E91" i="1"/>
  <c r="E94" i="1" s="1"/>
  <c r="B91" i="1"/>
  <c r="B69" i="1"/>
  <c r="B72" i="1" s="1"/>
  <c r="E69" i="1"/>
  <c r="E72" i="1" s="1"/>
  <c r="E48" i="1"/>
  <c r="E51" i="1" s="1"/>
  <c r="E119" i="1" l="1"/>
  <c r="B115" i="1"/>
  <c r="B116" i="1" s="1"/>
  <c r="E116" i="1"/>
  <c r="E117" i="1" s="1"/>
  <c r="B94" i="1"/>
  <c r="B95" i="1" s="1"/>
  <c r="B96" i="1" s="1"/>
  <c r="E95" i="1"/>
  <c r="E96" i="1" s="1"/>
  <c r="B73" i="1"/>
  <c r="B74" i="1" s="1"/>
  <c r="E73" i="1"/>
  <c r="E74" i="1" s="1"/>
  <c r="E52" i="1"/>
  <c r="E53" i="1" s="1"/>
  <c r="B48" i="1"/>
  <c r="B51" i="1" l="1"/>
  <c r="B119" i="1" s="1"/>
  <c r="B117" i="1"/>
  <c r="B52" i="1" l="1"/>
  <c r="B53" i="1" s="1"/>
</calcChain>
</file>

<file path=xl/sharedStrings.xml><?xml version="1.0" encoding="utf-8"?>
<sst xmlns="http://schemas.openxmlformats.org/spreadsheetml/2006/main" count="169" uniqueCount="102">
  <si>
    <t>Bieter:</t>
  </si>
  <si>
    <t>Firma:</t>
  </si>
  <si>
    <t>PLZ, Ort:</t>
  </si>
  <si>
    <t xml:space="preserve">Auftraggeber:  </t>
  </si>
  <si>
    <t xml:space="preserve">PLZ, Ort:  </t>
  </si>
  <si>
    <t>Ansprechpartner:</t>
  </si>
  <si>
    <t>E-Mail-Adresse:</t>
  </si>
  <si>
    <t xml:space="preserve">Ort, Datum: </t>
  </si>
  <si>
    <t>Die Kosten sind vom Bieter auf zwei Nachkommastellen kaufmännisch zu runden. Weitere Erläuterungen zu den Kosten und den einzelnen Kostenbestandteilen können Sie der Leistungsbeschreibung entnehmen.</t>
  </si>
  <si>
    <t>ct/kWh</t>
  </si>
  <si>
    <t>/100)*</t>
  </si>
  <si>
    <t>Mehrwertsteuer</t>
  </si>
  <si>
    <t>%</t>
  </si>
  <si>
    <t>Straße, Hausnummer:</t>
  </si>
  <si>
    <t xml:space="preserve">Straße, Hausnummer:  </t>
  </si>
  <si>
    <t>Grau hinterlegte Felder sind vom Bieter zu ergänzen</t>
  </si>
  <si>
    <t>Die Energiepreise sind auf drei Nachkommastellen zu runden. Weitere Erläuterungen zu den Energiepreisen und den einzelnen Preisbestandteilen können Sie der Leistungsbeschreibung entnehmen.</t>
  </si>
  <si>
    <t>Energiepreis2026</t>
  </si>
  <si>
    <t>x2026</t>
  </si>
  <si>
    <t>y2026</t>
  </si>
  <si>
    <t>Z2026</t>
  </si>
  <si>
    <t>Base2026</t>
  </si>
  <si>
    <t>Peak2026</t>
  </si>
  <si>
    <t>Energiepreis2027</t>
  </si>
  <si>
    <t>EP2027 = x2027*Base2027+y2027*Peak2027+z2027</t>
  </si>
  <si>
    <t>x2027</t>
  </si>
  <si>
    <t>y2027</t>
  </si>
  <si>
    <t>Z2027</t>
  </si>
  <si>
    <t xml:space="preserve"> =  (EP2026 /100)*Verbrauchsmenge</t>
  </si>
  <si>
    <t>Energiekosten2026 (brutto)</t>
  </si>
  <si>
    <t>Base2027</t>
  </si>
  <si>
    <t>Peak2027</t>
  </si>
  <si>
    <t xml:space="preserve"> =  (EP2027 /100)*Verbrauchsmenge</t>
  </si>
  <si>
    <t>Energiekosten2027 (brutto)</t>
  </si>
  <si>
    <t>Weiteres Zuschlagskriterium - bitte unbedingt angeben</t>
  </si>
  <si>
    <t>Mehr-/ Mindermengentoleranzgrenze</t>
  </si>
  <si>
    <t>Vergabenummer:</t>
  </si>
  <si>
    <t>ja</t>
  </si>
  <si>
    <t>bitte ankreuzen</t>
  </si>
  <si>
    <t>nein</t>
  </si>
  <si>
    <t>Wenn nein, hier Konditionen eintragen:</t>
  </si>
  <si>
    <t xml:space="preserve">Telefon: </t>
  </si>
  <si>
    <t xml:space="preserve">Angebot zur Strombelieferung </t>
  </si>
  <si>
    <t>Verlängerungsoption</t>
  </si>
  <si>
    <t>Energiepreis2028</t>
  </si>
  <si>
    <t>EP2028 = x2028*Base2028+y2028*Peak2028+z2028</t>
  </si>
  <si>
    <t>x2028</t>
  </si>
  <si>
    <t>y2028</t>
  </si>
  <si>
    <t>Z2028</t>
  </si>
  <si>
    <t>Energiepreis2029</t>
  </si>
  <si>
    <t>EP2029 = x2029*Base2029+y2029*Peak2029+z2029</t>
  </si>
  <si>
    <t>x2029</t>
  </si>
  <si>
    <t>y2029</t>
  </si>
  <si>
    <t>Z2029</t>
  </si>
  <si>
    <t>Base2028</t>
  </si>
  <si>
    <t>Peak2028</t>
  </si>
  <si>
    <t>Base2029</t>
  </si>
  <si>
    <t>Peak2029</t>
  </si>
  <si>
    <t>Energiepreise Vertragslaufzeit</t>
  </si>
  <si>
    <t xml:space="preserve"> =  (EP2028 /100)*Verbrauchsmenge</t>
  </si>
  <si>
    <t>Energiekosten2028 (brutto)</t>
  </si>
  <si>
    <t xml:space="preserve"> =  (EP2029 /100)*Verbrauchsmenge</t>
  </si>
  <si>
    <t>Energiekosten2029 (brutto)</t>
  </si>
  <si>
    <t>Wir verzichten auf eine Mengentoleranzgrenze (100% flexibel)</t>
  </si>
  <si>
    <t>Mehr-/Mindermengentoleranzgrenze</t>
  </si>
  <si>
    <t>Dienstleistungsentgelt bei Mehr-/Mindermengentoleranzgrenze</t>
  </si>
  <si>
    <t>Stadtbetriebe Grevenbroich AöR - Neues Rathaus</t>
  </si>
  <si>
    <t>Ostwall 6</t>
  </si>
  <si>
    <t>41515 Grevenbroich</t>
  </si>
  <si>
    <t>SG-105421-2025</t>
  </si>
  <si>
    <t>EP2026 =
x2026*Base2026+y2026*Peak2026+z2026</t>
  </si>
  <si>
    <t>EP2026 = 
x2026*Base2026 + y2026*Peak2026 + z2026 + Ökoaufschlag2026</t>
  </si>
  <si>
    <t>Ökoaufschlag2026</t>
  </si>
  <si>
    <t>./.</t>
  </si>
  <si>
    <t xml:space="preserve">ct/kWh </t>
  </si>
  <si>
    <t>vom 11.09.2025 - EEX German Power Future</t>
  </si>
  <si>
    <t>Ökoaufschlag2027</t>
  </si>
  <si>
    <t>EP2027</t>
  </si>
  <si>
    <t>EP2026</t>
  </si>
  <si>
    <t>EP2027 = 
x2027*Base2027 + y2027*Peak2027 + z2027 + Ökoaufschlag2027</t>
  </si>
  <si>
    <t>EP2028 = 
x2028*Base2028 + y2028*Peak2028 + z2028 + Ökoaufschlag2028</t>
  </si>
  <si>
    <t>Ökoaufschlag2028</t>
  </si>
  <si>
    <t>EP2028</t>
  </si>
  <si>
    <t>Ökoaufschlag2029</t>
  </si>
  <si>
    <t>EP2029</t>
  </si>
  <si>
    <t>EP2029 = 
x2029*Base2029 + y2029*Peak2029 + z2029 + Ökoaufschlag2029</t>
  </si>
  <si>
    <t>kWh</t>
  </si>
  <si>
    <t xml:space="preserve">Energiekosten2027 (netto)     </t>
  </si>
  <si>
    <t xml:space="preserve">Energiekosten2028 (netto)     </t>
  </si>
  <si>
    <t xml:space="preserve">Energiekosten2026 (netto)     </t>
  </si>
  <si>
    <t xml:space="preserve">Energiekosten2029 (netto)     </t>
  </si>
  <si>
    <t>€/netto</t>
  </si>
  <si>
    <t>Gesamtkosten2026-2029</t>
  </si>
  <si>
    <t>Die beschriebenen Energiepreise Gesamtkosten2026-209 verstehen sich netto zzgl. der jeweils gültigen Netznutzungs- und Messdienstleistungsentgelte sowie aller gesetzlichen Steuern, Umlagen, Abgaben und sonstiger hoheitlich auferlegter Belastungen. Änderungen der Netznutzungs- und Messdienstleistungsentgelte sowie der gesetzlichen Steuern Umlagen, Abgaben und sonstiger hoheitlich auferlegter Belastungen werden während der Vertragslaufzeit 1:1 weiterberechnet.</t>
  </si>
  <si>
    <t>Variante A - Strom</t>
  </si>
  <si>
    <t>Variante B - Ökostrom</t>
  </si>
  <si>
    <t>Jahresverbrauch (=Verbrauchsmenge 2024)</t>
  </si>
  <si>
    <r>
      <rPr>
        <b/>
        <sz val="11"/>
        <rFont val="Calibri"/>
        <family val="2"/>
        <scheme val="minor"/>
      </rPr>
      <t>Zu beachten:</t>
    </r>
    <r>
      <rPr>
        <b/>
        <sz val="11"/>
        <color rgb="FFC00000"/>
        <rFont val="Calibri"/>
        <family val="2"/>
        <scheme val="minor"/>
      </rPr>
      <t xml:space="preserve">
Da das VHB-Formular 633 auf Seite 1 unter Ziffer 2 nur eine Angebotsendsumme je Los zulässt, sind dort ausschließlich die Gesamtkosten2026-2029 von Variante B - Ökostrom  einzutragen.</t>
    </r>
    <r>
      <rPr>
        <sz val="11"/>
        <color theme="1"/>
        <rFont val="Calibri"/>
        <family val="2"/>
        <scheme val="minor"/>
      </rPr>
      <t xml:space="preserve">
Zusätzlich ist dem Formular 633 ist dieses Angebotsformular beizufügen, in dem die Energiekosten auf Basis konventioneller Stromlieferung (Graustrom, ohne Ökoaufschlag) dargestellt sind.
Die Bieter sind verpflichtet, für beide Varianten jeweils ein verbindliches Preisangebot abzugeben. Der Auftraggeber behält sich vor, nach Angebotsöffnung zu entscheiden, welche Energiequalität beauftragt wird.
Die Entscheidung erfolgt vor Zuschlagserteilung und kann unter Berücksichtigung haushaltsrechtlicher, strategischer oder politischer Erwägungen getroffen werden.</t>
    </r>
  </si>
  <si>
    <t>% (Mindeststandard 10%)</t>
  </si>
  <si>
    <t>Service- und Erreichbarkeitskonzept</t>
  </si>
  <si>
    <t>Erfüllungsgrad 1</t>
  </si>
  <si>
    <t>Erfüllungsgrad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</si>
</sst>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color theme="1"/>
      <name val="Calibri"/>
      <family val="2"/>
      <scheme val="minor"/>
    </font>
    <font>
      <sz val="8"/>
      <name val="Century Gothic"/>
      <family val="2"/>
    </font>
    <font>
      <b/>
      <sz val="11"/>
      <color rgb="FFC00000"/>
      <name val="Century Gothic"/>
      <family val="2"/>
    </font>
    <font>
      <sz val="10"/>
      <color theme="1"/>
      <name val="Century Gothic"/>
      <family val="2"/>
    </font>
    <font>
      <sz val="7.5"/>
      <color theme="1"/>
      <name val="Century Gothic"/>
      <family val="2"/>
    </font>
    <font>
      <b/>
      <sz val="10"/>
      <name val="Century Gothic"/>
      <family val="2"/>
    </font>
    <font>
      <b/>
      <u/>
      <sz val="12"/>
      <name val="Calibri"/>
      <family val="2"/>
      <scheme val="minor"/>
    </font>
    <font>
      <sz val="10"/>
      <color theme="1"/>
      <name val="Calibri"/>
      <family val="2"/>
      <scheme val="minor"/>
    </font>
    <font>
      <sz val="9"/>
      <color theme="1"/>
      <name val="Calibri"/>
      <family val="2"/>
      <scheme val="minor"/>
    </font>
    <font>
      <b/>
      <sz val="11"/>
      <color rgb="FFC00000"/>
      <name val="Calibri"/>
      <family val="2"/>
      <scheme val="minor"/>
    </font>
    <font>
      <sz val="8"/>
      <name val="Calibri"/>
      <family val="2"/>
      <scheme val="minor"/>
    </font>
    <font>
      <b/>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dashDotDot">
        <color auto="1"/>
      </right>
      <top/>
      <bottom/>
      <diagonal/>
    </border>
    <border>
      <left style="dashDotDot">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ashDotDot">
        <color auto="1"/>
      </left>
      <right/>
      <top/>
      <bottom style="thin">
        <color indexed="64"/>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medium">
        <color indexed="64"/>
      </left>
      <right/>
      <top/>
      <bottom/>
      <diagonal/>
    </border>
  </borders>
  <cellStyleXfs count="2">
    <xf numFmtId="0" fontId="0" fillId="0" borderId="0"/>
    <xf numFmtId="44" fontId="1" fillId="0" borderId="0" applyFont="0" applyFill="0" applyBorder="0" applyAlignment="0" applyProtection="0"/>
  </cellStyleXfs>
  <cellXfs count="78">
    <xf numFmtId="0" fontId="0" fillId="0" borderId="0" xfId="0"/>
    <xf numFmtId="0" fontId="2" fillId="0" borderId="0" xfId="0" applyFont="1"/>
    <xf numFmtId="0" fontId="4" fillId="0" borderId="0" xfId="0" applyFont="1"/>
    <xf numFmtId="0" fontId="5" fillId="0" borderId="0" xfId="0" applyFont="1"/>
    <xf numFmtId="0" fontId="0" fillId="0" borderId="0" xfId="0" applyAlignment="1">
      <alignment horizontal="right"/>
    </xf>
    <xf numFmtId="165" fontId="0" fillId="0" borderId="0" xfId="0" applyNumberFormat="1"/>
    <xf numFmtId="0" fontId="7" fillId="0" borderId="0" xfId="0" applyFont="1" applyAlignment="1">
      <alignment horizontal="left" vertical="center" wrapText="1"/>
    </xf>
    <xf numFmtId="0" fontId="0" fillId="3" borderId="0" xfId="0" applyFill="1"/>
    <xf numFmtId="0" fontId="0" fillId="0" borderId="1" xfId="0" applyBorder="1"/>
    <xf numFmtId="0" fontId="0" fillId="0" borderId="3" xfId="0" applyBorder="1"/>
    <xf numFmtId="0" fontId="0" fillId="4" borderId="1" xfId="0" applyFill="1" applyBorder="1"/>
    <xf numFmtId="0" fontId="0" fillId="4" borderId="3" xfId="0" applyFill="1" applyBorder="1"/>
    <xf numFmtId="0" fontId="0" fillId="4" borderId="0" xfId="0" applyFill="1"/>
    <xf numFmtId="165" fontId="0" fillId="4" borderId="0" xfId="0" applyNumberFormat="1" applyFill="1"/>
    <xf numFmtId="0" fontId="9" fillId="4" borderId="0" xfId="0" applyFont="1" applyFill="1" applyAlignment="1">
      <alignment horizontal="left" vertical="top" wrapText="1"/>
    </xf>
    <xf numFmtId="0" fontId="4" fillId="4" borderId="0" xfId="0" applyFont="1" applyFill="1"/>
    <xf numFmtId="0" fontId="0" fillId="4" borderId="0" xfId="0" applyFill="1" applyAlignment="1">
      <alignment horizontal="center"/>
    </xf>
    <xf numFmtId="0" fontId="0" fillId="4" borderId="0" xfId="0" applyFill="1" applyAlignment="1">
      <alignment horizontal="right"/>
    </xf>
    <xf numFmtId="0" fontId="9" fillId="0" borderId="0" xfId="0" applyFont="1" applyAlignment="1">
      <alignment horizontal="right"/>
    </xf>
    <xf numFmtId="0" fontId="10" fillId="0" borderId="0" xfId="0" applyFont="1" applyAlignment="1">
      <alignment horizontal="right" wrapText="1"/>
    </xf>
    <xf numFmtId="165" fontId="0" fillId="4" borderId="0" xfId="0" applyNumberFormat="1" applyFill="1" applyAlignment="1">
      <alignment vertical="center"/>
    </xf>
    <xf numFmtId="0" fontId="10" fillId="0" borderId="0" xfId="0" applyFont="1" applyAlignment="1">
      <alignment vertical="center"/>
    </xf>
    <xf numFmtId="0" fontId="11" fillId="0" borderId="0" xfId="0" applyFont="1" applyAlignment="1">
      <alignment horizontal="left"/>
    </xf>
    <xf numFmtId="0" fontId="10" fillId="0" borderId="0" xfId="0" applyFont="1" applyAlignment="1">
      <alignment horizontal="right"/>
    </xf>
    <xf numFmtId="165" fontId="0" fillId="4" borderId="0" xfId="0" applyNumberFormat="1" applyFill="1" applyAlignment="1">
      <alignment horizontal="center"/>
    </xf>
    <xf numFmtId="0" fontId="12" fillId="0" borderId="0" xfId="0" applyFont="1"/>
    <xf numFmtId="0" fontId="13" fillId="0" borderId="0" xfId="0" applyFont="1" applyAlignment="1">
      <alignment horizontal="left" vertical="center" wrapText="1"/>
    </xf>
    <xf numFmtId="0" fontId="13" fillId="0" borderId="0" xfId="0" applyFont="1" applyAlignment="1">
      <alignment vertical="center" wrapText="1"/>
    </xf>
    <xf numFmtId="2" fontId="0" fillId="0" borderId="0" xfId="0" applyNumberFormat="1" applyAlignment="1">
      <alignment horizontal="left" wrapText="1"/>
    </xf>
    <xf numFmtId="0" fontId="14" fillId="4" borderId="0" xfId="0" applyFont="1" applyFill="1"/>
    <xf numFmtId="0" fontId="14" fillId="0" borderId="0" xfId="0" applyFont="1"/>
    <xf numFmtId="0" fontId="15" fillId="0" borderId="0" xfId="0" applyFont="1"/>
    <xf numFmtId="0" fontId="0" fillId="0" borderId="4" xfId="0" applyBorder="1"/>
    <xf numFmtId="165" fontId="0" fillId="0" borderId="0" xfId="0" applyNumberFormat="1" applyAlignment="1">
      <alignment horizontal="right"/>
    </xf>
    <xf numFmtId="0" fontId="0" fillId="4" borderId="4" xfId="0" applyFill="1" applyBorder="1"/>
    <xf numFmtId="0" fontId="6" fillId="4" borderId="2" xfId="0" applyFont="1" applyFill="1" applyBorder="1"/>
    <xf numFmtId="0" fontId="6" fillId="4" borderId="2" xfId="0" applyFont="1" applyFill="1" applyBorder="1" applyAlignment="1">
      <alignment horizontal="left"/>
    </xf>
    <xf numFmtId="0" fontId="0" fillId="0" borderId="4" xfId="0" applyBorder="1" applyAlignment="1">
      <alignment horizontal="left"/>
    </xf>
    <xf numFmtId="0" fontId="2" fillId="0" borderId="0" xfId="0" applyFont="1" applyAlignment="1">
      <alignment vertical="top"/>
    </xf>
    <xf numFmtId="0" fontId="0" fillId="0" borderId="0" xfId="0" applyAlignment="1">
      <alignment vertical="top"/>
    </xf>
    <xf numFmtId="0" fontId="0" fillId="0" borderId="4" xfId="0" applyBorder="1" applyAlignment="1">
      <alignment vertical="top"/>
    </xf>
    <xf numFmtId="0" fontId="0" fillId="0" borderId="0" xfId="0" applyAlignment="1">
      <alignment horizontal="left"/>
    </xf>
    <xf numFmtId="44" fontId="1" fillId="0" borderId="0" xfId="1" applyFont="1" applyBorder="1"/>
    <xf numFmtId="3" fontId="0" fillId="4" borderId="4" xfId="0" applyNumberFormat="1" applyFill="1" applyBorder="1"/>
    <xf numFmtId="3" fontId="0" fillId="4" borderId="0" xfId="0" applyNumberFormat="1" applyFill="1"/>
    <xf numFmtId="44" fontId="0" fillId="0" borderId="1" xfId="0" applyNumberFormat="1" applyBorder="1"/>
    <xf numFmtId="44" fontId="0" fillId="0" borderId="0" xfId="0" applyNumberFormat="1"/>
    <xf numFmtId="2" fontId="2" fillId="0" borderId="6" xfId="0" applyNumberFormat="1" applyFont="1" applyBorder="1" applyAlignment="1">
      <alignment horizontal="left" wrapText="1"/>
    </xf>
    <xf numFmtId="3" fontId="0" fillId="4" borderId="7" xfId="0" applyNumberFormat="1" applyFill="1" applyBorder="1"/>
    <xf numFmtId="2" fontId="0" fillId="0" borderId="8" xfId="0" applyNumberFormat="1" applyBorder="1" applyAlignment="1">
      <alignment horizontal="left" wrapText="1"/>
    </xf>
    <xf numFmtId="44" fontId="2" fillId="0" borderId="0" xfId="0" applyNumberFormat="1" applyFont="1" applyAlignment="1">
      <alignment horizontal="center"/>
    </xf>
    <xf numFmtId="0" fontId="2" fillId="0" borderId="0" xfId="0" applyFont="1" applyAlignment="1">
      <alignment horizontal="center"/>
    </xf>
    <xf numFmtId="165" fontId="0" fillId="2" borderId="1" xfId="0" applyNumberFormat="1" applyFill="1" applyBorder="1" applyAlignment="1">
      <alignment horizontal="right"/>
    </xf>
    <xf numFmtId="165" fontId="0" fillId="2" borderId="1" xfId="0" applyNumberFormat="1" applyFill="1" applyBorder="1"/>
    <xf numFmtId="165" fontId="0" fillId="0" borderId="1" xfId="0" applyNumberFormat="1" applyBorder="1" applyAlignment="1">
      <alignment horizontal="right"/>
    </xf>
    <xf numFmtId="164" fontId="0" fillId="2" borderId="1" xfId="0" applyNumberFormat="1" applyFill="1" applyBorder="1"/>
    <xf numFmtId="165" fontId="0" fillId="4" borderId="0" xfId="0" applyNumberFormat="1" applyFill="1" applyAlignment="1">
      <alignment horizontal="right"/>
    </xf>
    <xf numFmtId="0" fontId="3" fillId="0" borderId="0" xfId="0" applyFont="1" applyAlignment="1">
      <alignment horizontal="center"/>
    </xf>
    <xf numFmtId="2" fontId="0" fillId="0" borderId="0" xfId="0" applyNumberFormat="1" applyAlignment="1">
      <alignment horizontal="left" wrapText="1"/>
    </xf>
    <xf numFmtId="0" fontId="0" fillId="2" borderId="1" xfId="0" applyFill="1" applyBorder="1" applyAlignment="1">
      <alignment horizontal="center"/>
    </xf>
    <xf numFmtId="165" fontId="0" fillId="2" borderId="1" xfId="0" applyNumberFormat="1" applyFill="1" applyBorder="1" applyAlignment="1">
      <alignment horizontal="center"/>
    </xf>
    <xf numFmtId="0" fontId="8" fillId="4" borderId="0" xfId="0" applyFont="1" applyFill="1" applyAlignment="1">
      <alignment horizontal="left" vertical="top" wrapText="1"/>
    </xf>
    <xf numFmtId="0" fontId="10" fillId="2" borderId="0" xfId="0" applyFont="1" applyFill="1" applyAlignment="1">
      <alignment horizontal="center" vertical="center"/>
    </xf>
    <xf numFmtId="0" fontId="6" fillId="4" borderId="2" xfId="0" applyFont="1" applyFill="1" applyBorder="1" applyAlignment="1">
      <alignment horizont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4" xfId="0" applyBorder="1" applyAlignment="1">
      <alignment horizontal="left" vertical="top"/>
    </xf>
    <xf numFmtId="165" fontId="0" fillId="2" borderId="9" xfId="0" applyNumberFormat="1" applyFill="1" applyBorder="1" applyAlignment="1">
      <alignment horizontal="right"/>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3" fillId="0" borderId="13" xfId="0" applyFont="1" applyBorder="1" applyAlignment="1">
      <alignment horizontal="left" vertical="top" wrapText="1"/>
    </xf>
    <xf numFmtId="0" fontId="13" fillId="0" borderId="0" xfId="0" applyFont="1" applyAlignment="1">
      <alignment horizontal="left" vertical="top" wrapText="1"/>
    </xf>
    <xf numFmtId="44" fontId="2" fillId="0" borderId="1" xfId="0" applyNumberFormat="1" applyFont="1" applyBorder="1" applyAlignment="1">
      <alignment horizontal="center"/>
    </xf>
    <xf numFmtId="0" fontId="2" fillId="0" borderId="1" xfId="0" applyFont="1" applyBorder="1" applyAlignment="1">
      <alignment horizontal="center"/>
    </xf>
    <xf numFmtId="44" fontId="15" fillId="0" borderId="1" xfId="0" applyNumberFormat="1" applyFont="1" applyBorder="1" applyAlignment="1">
      <alignment horizontal="center"/>
    </xf>
    <xf numFmtId="0" fontId="15" fillId="0" borderId="1" xfId="0" applyFont="1" applyBorder="1" applyAlignment="1">
      <alignment horizont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131</xdr:row>
          <xdr:rowOff>47625</xdr:rowOff>
        </xdr:from>
        <xdr:to>
          <xdr:col>1</xdr:col>
          <xdr:colOff>657225</xdr:colOff>
          <xdr:row>131</xdr:row>
          <xdr:rowOff>276225</xdr:rowOff>
        </xdr:to>
        <xdr:sp macro="" textlink="">
          <xdr:nvSpPr>
            <xdr:cNvPr id="1025" name="Check Box 1" descr="ja"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132</xdr:row>
          <xdr:rowOff>19050</xdr:rowOff>
        </xdr:from>
        <xdr:to>
          <xdr:col>1</xdr:col>
          <xdr:colOff>657225</xdr:colOff>
          <xdr:row>133</xdr:row>
          <xdr:rowOff>0</xdr:rowOff>
        </xdr:to>
        <xdr:sp macro="" textlink="">
          <xdr:nvSpPr>
            <xdr:cNvPr id="1026" name="Check Box 2" descr="ja"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152400</xdr:colOff>
      <xdr:row>0</xdr:row>
      <xdr:rowOff>161925</xdr:rowOff>
    </xdr:from>
    <xdr:to>
      <xdr:col>1</xdr:col>
      <xdr:colOff>28575</xdr:colOff>
      <xdr:row>4</xdr:row>
      <xdr:rowOff>47625</xdr:rowOff>
    </xdr:to>
    <xdr:pic>
      <xdr:nvPicPr>
        <xdr:cNvPr id="2" name="Grafik 1">
          <a:extLst>
            <a:ext uri="{FF2B5EF4-FFF2-40B4-BE49-F238E27FC236}">
              <a16:creationId xmlns:a16="http://schemas.microsoft.com/office/drawing/2014/main" id="{9CD4E338-904A-42D9-B91E-028059E32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61925"/>
          <a:ext cx="2019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352425</xdr:colOff>
          <xdr:row>141</xdr:row>
          <xdr:rowOff>47625</xdr:rowOff>
        </xdr:from>
        <xdr:to>
          <xdr:col>1</xdr:col>
          <xdr:colOff>657225</xdr:colOff>
          <xdr:row>142</xdr:row>
          <xdr:rowOff>85725</xdr:rowOff>
        </xdr:to>
        <xdr:sp macro="" textlink="">
          <xdr:nvSpPr>
            <xdr:cNvPr id="1029" name="Check Box 5" descr="ja"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140</xdr:row>
          <xdr:rowOff>47625</xdr:rowOff>
        </xdr:from>
        <xdr:to>
          <xdr:col>1</xdr:col>
          <xdr:colOff>657225</xdr:colOff>
          <xdr:row>141</xdr:row>
          <xdr:rowOff>85725</xdr:rowOff>
        </xdr:to>
        <xdr:sp macro="" textlink="">
          <xdr:nvSpPr>
            <xdr:cNvPr id="1030" name="Check Box 6" descr="ja"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O142"/>
  <sheetViews>
    <sheetView showGridLines="0" tabSelected="1" zoomScaleNormal="100" zoomScaleSheetLayoutView="100" workbookViewId="0">
      <selection activeCell="K128" sqref="K128"/>
    </sheetView>
  </sheetViews>
  <sheetFormatPr baseColWidth="10" defaultRowHeight="15" x14ac:dyDescent="0.25"/>
  <cols>
    <col min="1" max="1" width="32.140625" customWidth="1"/>
    <col min="2" max="2" width="19.28515625" customWidth="1"/>
    <col min="3" max="3" width="16.85546875" customWidth="1"/>
    <col min="4" max="4" width="14.28515625" customWidth="1"/>
    <col min="5" max="5" width="13.7109375" customWidth="1"/>
    <col min="6" max="6" width="24.5703125" customWidth="1"/>
    <col min="7" max="7" width="21.28515625" customWidth="1"/>
    <col min="12" max="12" width="13" bestFit="1" customWidth="1"/>
  </cols>
  <sheetData>
    <row r="5" spans="1:6" ht="33" customHeight="1" x14ac:dyDescent="0.35">
      <c r="A5" s="57" t="s">
        <v>42</v>
      </c>
      <c r="B5" s="57"/>
      <c r="C5" s="57"/>
      <c r="D5" s="57"/>
      <c r="E5" s="57"/>
      <c r="F5" s="57"/>
    </row>
    <row r="7" spans="1:6" ht="22.5" customHeight="1" x14ac:dyDescent="0.25">
      <c r="A7" t="s">
        <v>3</v>
      </c>
      <c r="B7" s="8" t="s">
        <v>66</v>
      </c>
      <c r="C7" s="10"/>
      <c r="D7" s="8"/>
      <c r="E7" s="8"/>
      <c r="F7" s="8"/>
    </row>
    <row r="8" spans="1:6" ht="22.5" customHeight="1" x14ac:dyDescent="0.25">
      <c r="A8" t="s">
        <v>14</v>
      </c>
      <c r="B8" s="8" t="s">
        <v>67</v>
      </c>
      <c r="C8" s="10"/>
      <c r="D8" s="9"/>
      <c r="E8" s="9"/>
      <c r="F8" s="9"/>
    </row>
    <row r="9" spans="1:6" ht="22.5" customHeight="1" x14ac:dyDescent="0.25">
      <c r="A9" t="s">
        <v>4</v>
      </c>
      <c r="B9" s="9" t="s">
        <v>68</v>
      </c>
      <c r="C9" s="11"/>
      <c r="D9" s="9"/>
      <c r="E9" s="9"/>
      <c r="F9" s="9"/>
    </row>
    <row r="10" spans="1:6" ht="22.5" customHeight="1" x14ac:dyDescent="0.25">
      <c r="A10" t="s">
        <v>36</v>
      </c>
      <c r="B10" s="9" t="s">
        <v>69</v>
      </c>
      <c r="C10" s="11"/>
      <c r="D10" s="9"/>
      <c r="E10" s="9"/>
      <c r="F10" s="9"/>
    </row>
    <row r="12" spans="1:6" ht="15.75" x14ac:dyDescent="0.25">
      <c r="A12" s="25" t="s">
        <v>0</v>
      </c>
    </row>
    <row r="13" spans="1:6" ht="22.5" customHeight="1" x14ac:dyDescent="0.25">
      <c r="A13" t="s">
        <v>1</v>
      </c>
      <c r="B13" s="59"/>
      <c r="C13" s="59"/>
      <c r="D13" s="59"/>
      <c r="E13" s="59"/>
      <c r="F13" s="59"/>
    </row>
    <row r="14" spans="1:6" ht="22.5" customHeight="1" x14ac:dyDescent="0.25">
      <c r="A14" t="s">
        <v>13</v>
      </c>
      <c r="B14" s="59"/>
      <c r="C14" s="59"/>
      <c r="D14" s="59"/>
      <c r="E14" s="59"/>
      <c r="F14" s="59"/>
    </row>
    <row r="15" spans="1:6" ht="22.5" customHeight="1" x14ac:dyDescent="0.25">
      <c r="A15" t="s">
        <v>2</v>
      </c>
      <c r="B15" s="59"/>
      <c r="C15" s="59"/>
      <c r="D15" s="59"/>
      <c r="E15" s="59"/>
      <c r="F15" s="59"/>
    </row>
    <row r="16" spans="1:6" ht="22.5" customHeight="1" x14ac:dyDescent="0.25">
      <c r="A16" t="s">
        <v>5</v>
      </c>
      <c r="B16" s="59"/>
      <c r="C16" s="59"/>
      <c r="D16" s="59"/>
      <c r="E16" s="59"/>
      <c r="F16" s="59"/>
    </row>
    <row r="17" spans="1:6" ht="22.5" customHeight="1" x14ac:dyDescent="0.25">
      <c r="A17" t="s">
        <v>41</v>
      </c>
      <c r="B17" s="59"/>
      <c r="C17" s="59"/>
      <c r="D17" s="59"/>
      <c r="E17" s="59"/>
      <c r="F17" s="59"/>
    </row>
    <row r="18" spans="1:6" ht="22.5" customHeight="1" x14ac:dyDescent="0.25">
      <c r="A18" t="s">
        <v>6</v>
      </c>
      <c r="B18" s="59"/>
      <c r="C18" s="59"/>
      <c r="D18" s="59"/>
      <c r="E18" s="59"/>
      <c r="F18" s="59"/>
    </row>
    <row r="19" spans="1:6" ht="22.5" customHeight="1" x14ac:dyDescent="0.25">
      <c r="A19" t="s">
        <v>7</v>
      </c>
      <c r="B19" s="59"/>
      <c r="C19" s="59"/>
      <c r="D19" s="59"/>
      <c r="E19" s="59"/>
      <c r="F19" s="59"/>
    </row>
    <row r="21" spans="1:6" x14ac:dyDescent="0.25">
      <c r="A21" s="7" t="s">
        <v>15</v>
      </c>
      <c r="B21" s="7"/>
      <c r="C21" s="7"/>
    </row>
    <row r="23" spans="1:6" ht="15.75" x14ac:dyDescent="0.25">
      <c r="A23" s="2" t="s">
        <v>58</v>
      </c>
    </row>
    <row r="24" spans="1:6" ht="7.5" customHeight="1" x14ac:dyDescent="0.25">
      <c r="A24" s="3"/>
    </row>
    <row r="25" spans="1:6" ht="8.25" customHeight="1" x14ac:dyDescent="0.25">
      <c r="A25" s="58" t="s">
        <v>16</v>
      </c>
      <c r="B25" s="58"/>
      <c r="C25" s="58"/>
      <c r="D25" s="58"/>
      <c r="E25" s="58"/>
      <c r="F25" s="58"/>
    </row>
    <row r="26" spans="1:6" x14ac:dyDescent="0.25">
      <c r="A26" s="58"/>
      <c r="B26" s="58"/>
      <c r="C26" s="58"/>
      <c r="D26" s="58"/>
      <c r="E26" s="58"/>
      <c r="F26" s="58"/>
    </row>
    <row r="27" spans="1:6" x14ac:dyDescent="0.25">
      <c r="A27" s="58"/>
      <c r="B27" s="58"/>
      <c r="C27" s="58"/>
      <c r="D27" s="58"/>
      <c r="E27" s="58"/>
      <c r="F27" s="58"/>
    </row>
    <row r="28" spans="1:6" ht="15" customHeight="1" x14ac:dyDescent="0.25">
      <c r="A28" s="58" t="s">
        <v>8</v>
      </c>
      <c r="B28" s="58"/>
      <c r="C28" s="58"/>
      <c r="D28" s="58"/>
      <c r="E28" s="58"/>
      <c r="F28" s="58"/>
    </row>
    <row r="29" spans="1:6" x14ac:dyDescent="0.25">
      <c r="A29" s="58"/>
      <c r="B29" s="58"/>
      <c r="C29" s="58"/>
      <c r="D29" s="58"/>
      <c r="E29" s="58"/>
      <c r="F29" s="58"/>
    </row>
    <row r="30" spans="1:6" x14ac:dyDescent="0.25">
      <c r="A30" s="28"/>
      <c r="B30" s="28"/>
      <c r="C30" s="28"/>
      <c r="D30" s="28"/>
      <c r="E30" s="28"/>
      <c r="F30" s="28"/>
    </row>
    <row r="31" spans="1:6" ht="30" x14ac:dyDescent="0.25">
      <c r="A31" s="47" t="s">
        <v>96</v>
      </c>
      <c r="B31" s="48">
        <v>541470</v>
      </c>
      <c r="C31" s="49" t="s">
        <v>86</v>
      </c>
      <c r="D31" s="28"/>
      <c r="E31" s="28"/>
      <c r="F31" s="28"/>
    </row>
    <row r="33" spans="1:7" x14ac:dyDescent="0.25">
      <c r="B33" s="31" t="s">
        <v>94</v>
      </c>
      <c r="D33" s="32"/>
      <c r="E33" s="31" t="s">
        <v>95</v>
      </c>
    </row>
    <row r="34" spans="1:7" ht="33" customHeight="1" x14ac:dyDescent="0.25">
      <c r="A34" s="38" t="s">
        <v>17</v>
      </c>
      <c r="B34" s="65" t="s">
        <v>70</v>
      </c>
      <c r="C34" s="66"/>
      <c r="D34" s="67"/>
      <c r="E34" s="64" t="s">
        <v>71</v>
      </c>
      <c r="F34" s="65"/>
      <c r="G34" s="65"/>
    </row>
    <row r="35" spans="1:7" ht="22.5" customHeight="1" x14ac:dyDescent="0.25">
      <c r="A35" s="38"/>
      <c r="B35" s="39"/>
      <c r="C35" s="39"/>
      <c r="D35" s="40"/>
      <c r="E35" s="39"/>
      <c r="F35" s="39"/>
      <c r="G35" s="39"/>
    </row>
    <row r="36" spans="1:7" x14ac:dyDescent="0.25">
      <c r="A36" s="4" t="s">
        <v>18</v>
      </c>
      <c r="B36" s="55"/>
      <c r="C36" s="55"/>
      <c r="D36" s="32"/>
      <c r="E36" s="55"/>
      <c r="F36" s="55"/>
    </row>
    <row r="37" spans="1:7" ht="10.5" customHeight="1" x14ac:dyDescent="0.25">
      <c r="A37" s="4"/>
      <c r="D37" s="32"/>
    </row>
    <row r="38" spans="1:7" x14ac:dyDescent="0.25">
      <c r="A38" s="4" t="s">
        <v>19</v>
      </c>
      <c r="B38" s="55"/>
      <c r="C38" s="55"/>
      <c r="D38" s="32"/>
      <c r="E38" s="55"/>
      <c r="F38" s="55"/>
    </row>
    <row r="39" spans="1:7" ht="9" customHeight="1" x14ac:dyDescent="0.25">
      <c r="A39" s="1"/>
      <c r="D39" s="32"/>
    </row>
    <row r="40" spans="1:7" x14ac:dyDescent="0.25">
      <c r="A40" s="4" t="s">
        <v>20</v>
      </c>
      <c r="B40" s="53"/>
      <c r="C40" s="53"/>
      <c r="D40" s="32" t="s">
        <v>9</v>
      </c>
      <c r="E40" s="53"/>
      <c r="F40" s="53"/>
      <c r="G40" t="s">
        <v>9</v>
      </c>
    </row>
    <row r="41" spans="1:7" s="12" customFormat="1" x14ac:dyDescent="0.25">
      <c r="A41" s="17"/>
      <c r="B41" s="13"/>
      <c r="C41" s="13"/>
      <c r="D41" s="34"/>
      <c r="E41" s="13"/>
      <c r="F41" s="13"/>
    </row>
    <row r="42" spans="1:7" x14ac:dyDescent="0.25">
      <c r="A42" s="4" t="s">
        <v>72</v>
      </c>
      <c r="B42" s="56" t="s">
        <v>73</v>
      </c>
      <c r="C42" s="56"/>
      <c r="D42" s="32" t="s">
        <v>9</v>
      </c>
      <c r="E42" s="68"/>
      <c r="F42" s="52"/>
      <c r="G42" s="32" t="s">
        <v>9</v>
      </c>
    </row>
    <row r="43" spans="1:7" ht="7.5" customHeight="1" x14ac:dyDescent="0.25">
      <c r="D43" s="32"/>
    </row>
    <row r="44" spans="1:7" x14ac:dyDescent="0.25">
      <c r="A44" s="4" t="s">
        <v>21</v>
      </c>
      <c r="B44" s="53"/>
      <c r="C44" s="53"/>
      <c r="D44" s="32" t="s">
        <v>9</v>
      </c>
      <c r="E44" s="53"/>
      <c r="F44" s="53"/>
      <c r="G44" t="s">
        <v>74</v>
      </c>
    </row>
    <row r="45" spans="1:7" ht="12" customHeight="1" x14ac:dyDescent="0.25">
      <c r="A45" s="4"/>
      <c r="B45" s="36" t="s">
        <v>75</v>
      </c>
      <c r="C45" s="36"/>
      <c r="D45" s="37"/>
      <c r="E45" s="63" t="s">
        <v>75</v>
      </c>
      <c r="F45" s="63"/>
    </row>
    <row r="46" spans="1:7" x14ac:dyDescent="0.25">
      <c r="A46" s="4" t="s">
        <v>22</v>
      </c>
      <c r="B46" s="52"/>
      <c r="C46" s="52"/>
      <c r="D46" s="32" t="s">
        <v>9</v>
      </c>
      <c r="E46" s="52"/>
      <c r="F46" s="52"/>
      <c r="G46" t="s">
        <v>74</v>
      </c>
    </row>
    <row r="47" spans="1:7" ht="11.25" customHeight="1" x14ac:dyDescent="0.25">
      <c r="B47" s="35" t="s">
        <v>75</v>
      </c>
      <c r="C47" s="35"/>
      <c r="D47" s="32"/>
      <c r="E47" s="63" t="s">
        <v>75</v>
      </c>
      <c r="F47" s="63"/>
    </row>
    <row r="48" spans="1:7" ht="22.5" customHeight="1" x14ac:dyDescent="0.25">
      <c r="A48" s="4" t="s">
        <v>78</v>
      </c>
      <c r="B48" s="54">
        <f>ROUND((B36*B44)+(B38*B46)+B40,3)</f>
        <v>0</v>
      </c>
      <c r="C48" s="54"/>
      <c r="D48" s="32" t="s">
        <v>9</v>
      </c>
      <c r="E48" s="54">
        <f>ROUND((E36*E44)+(E38*E46)+E40+E42,3)</f>
        <v>0</v>
      </c>
      <c r="F48" s="54"/>
      <c r="G48" t="s">
        <v>9</v>
      </c>
    </row>
    <row r="49" spans="1:7" x14ac:dyDescent="0.25">
      <c r="A49" s="4"/>
      <c r="B49" s="33"/>
      <c r="C49" s="33"/>
      <c r="D49" s="32"/>
      <c r="E49" s="33"/>
      <c r="F49" s="33"/>
    </row>
    <row r="50" spans="1:7" x14ac:dyDescent="0.25">
      <c r="B50" t="s">
        <v>28</v>
      </c>
      <c r="D50" s="32"/>
      <c r="E50" t="s">
        <v>28</v>
      </c>
    </row>
    <row r="51" spans="1:7" x14ac:dyDescent="0.25">
      <c r="A51" s="41" t="s">
        <v>89</v>
      </c>
      <c r="B51" s="42">
        <f>($B$31/100)*B48</f>
        <v>0</v>
      </c>
      <c r="D51" s="43"/>
      <c r="E51" s="42">
        <f>($B$31/100)*E48</f>
        <v>0</v>
      </c>
      <c r="G51" s="44"/>
    </row>
    <row r="52" spans="1:7" x14ac:dyDescent="0.25">
      <c r="A52" t="s">
        <v>11</v>
      </c>
      <c r="B52" s="45">
        <f>(B51/100)*19</f>
        <v>0</v>
      </c>
      <c r="D52" s="32"/>
      <c r="E52" s="45">
        <f>(E51/100)*19</f>
        <v>0</v>
      </c>
    </row>
    <row r="53" spans="1:7" x14ac:dyDescent="0.25">
      <c r="A53" t="s">
        <v>29</v>
      </c>
      <c r="B53" s="46">
        <f>B51+B52</f>
        <v>0</v>
      </c>
      <c r="D53" s="32"/>
      <c r="E53" s="46">
        <f>E51+E52</f>
        <v>0</v>
      </c>
    </row>
    <row r="54" spans="1:7" x14ac:dyDescent="0.25">
      <c r="A54" s="4"/>
      <c r="B54" s="33"/>
      <c r="C54" s="33"/>
      <c r="D54" s="32"/>
    </row>
    <row r="55" spans="1:7" ht="28.5" customHeight="1" x14ac:dyDescent="0.25">
      <c r="A55" s="38" t="s">
        <v>23</v>
      </c>
      <c r="B55" s="65" t="s">
        <v>24</v>
      </c>
      <c r="C55" s="66"/>
      <c r="D55" s="67"/>
      <c r="E55" s="64" t="s">
        <v>79</v>
      </c>
      <c r="F55" s="65"/>
      <c r="G55" s="65"/>
    </row>
    <row r="56" spans="1:7" x14ac:dyDescent="0.25">
      <c r="A56" s="1"/>
      <c r="D56" s="32"/>
    </row>
    <row r="57" spans="1:7" x14ac:dyDescent="0.25">
      <c r="A57" s="4" t="s">
        <v>25</v>
      </c>
      <c r="B57" s="55"/>
      <c r="C57" s="55"/>
      <c r="D57" s="32"/>
      <c r="E57" s="55"/>
      <c r="F57" s="55"/>
    </row>
    <row r="58" spans="1:7" ht="12.75" customHeight="1" x14ac:dyDescent="0.25">
      <c r="A58" s="4"/>
      <c r="D58" s="32"/>
    </row>
    <row r="59" spans="1:7" x14ac:dyDescent="0.25">
      <c r="A59" s="4" t="s">
        <v>26</v>
      </c>
      <c r="B59" s="55"/>
      <c r="C59" s="55"/>
      <c r="D59" s="32"/>
      <c r="E59" s="55"/>
      <c r="F59" s="55"/>
    </row>
    <row r="60" spans="1:7" ht="12.75" customHeight="1" x14ac:dyDescent="0.25">
      <c r="A60" s="1"/>
      <c r="D60" s="32"/>
    </row>
    <row r="61" spans="1:7" x14ac:dyDescent="0.25">
      <c r="A61" s="4" t="s">
        <v>27</v>
      </c>
      <c r="B61" s="53"/>
      <c r="C61" s="53"/>
      <c r="D61" s="32" t="s">
        <v>9</v>
      </c>
      <c r="E61" s="53"/>
      <c r="F61" s="53"/>
      <c r="G61" t="s">
        <v>9</v>
      </c>
    </row>
    <row r="62" spans="1:7" x14ac:dyDescent="0.25">
      <c r="A62" s="17"/>
      <c r="B62" s="13"/>
      <c r="C62" s="13"/>
      <c r="D62" s="34"/>
      <c r="E62" s="13"/>
      <c r="F62" s="13"/>
      <c r="G62" s="12"/>
    </row>
    <row r="63" spans="1:7" x14ac:dyDescent="0.25">
      <c r="A63" s="4" t="s">
        <v>76</v>
      </c>
      <c r="B63" s="56" t="s">
        <v>73</v>
      </c>
      <c r="C63" s="56"/>
      <c r="D63" s="32" t="s">
        <v>9</v>
      </c>
      <c r="E63" s="68"/>
      <c r="F63" s="52"/>
      <c r="G63" s="32" t="s">
        <v>9</v>
      </c>
    </row>
    <row r="64" spans="1:7" ht="12.75" customHeight="1" x14ac:dyDescent="0.25">
      <c r="D64" s="32"/>
    </row>
    <row r="65" spans="1:7" x14ac:dyDescent="0.25">
      <c r="A65" s="4" t="s">
        <v>30</v>
      </c>
      <c r="B65" s="53"/>
      <c r="C65" s="53"/>
      <c r="D65" s="32" t="s">
        <v>9</v>
      </c>
      <c r="E65" s="53"/>
      <c r="F65" s="53"/>
      <c r="G65" t="s">
        <v>74</v>
      </c>
    </row>
    <row r="66" spans="1:7" ht="12.75" customHeight="1" x14ac:dyDescent="0.25">
      <c r="A66" s="4"/>
      <c r="B66" s="36" t="s">
        <v>75</v>
      </c>
      <c r="C66" s="36"/>
      <c r="D66" s="37"/>
      <c r="E66" s="63" t="s">
        <v>75</v>
      </c>
      <c r="F66" s="63"/>
    </row>
    <row r="67" spans="1:7" x14ac:dyDescent="0.25">
      <c r="A67" s="4" t="s">
        <v>31</v>
      </c>
      <c r="B67" s="52"/>
      <c r="C67" s="52"/>
      <c r="D67" s="32" t="s">
        <v>9</v>
      </c>
      <c r="E67" s="52"/>
      <c r="F67" s="52"/>
      <c r="G67" t="s">
        <v>74</v>
      </c>
    </row>
    <row r="68" spans="1:7" ht="12.75" customHeight="1" x14ac:dyDescent="0.25">
      <c r="B68" s="35" t="s">
        <v>75</v>
      </c>
      <c r="C68" s="35"/>
      <c r="D68" s="32"/>
      <c r="E68" s="63" t="s">
        <v>75</v>
      </c>
      <c r="F68" s="63"/>
    </row>
    <row r="69" spans="1:7" x14ac:dyDescent="0.25">
      <c r="A69" s="4" t="s">
        <v>77</v>
      </c>
      <c r="B69" s="54">
        <f>ROUND((B57*B65)+(B59*B67)+B61,3)</f>
        <v>0</v>
      </c>
      <c r="C69" s="54"/>
      <c r="D69" s="32" t="s">
        <v>9</v>
      </c>
      <c r="E69" s="54">
        <f>ROUND((E57*E65)+(E59*E67)+E61+E63,3)</f>
        <v>0</v>
      </c>
      <c r="F69" s="54"/>
      <c r="G69" t="s">
        <v>9</v>
      </c>
    </row>
    <row r="70" spans="1:7" x14ac:dyDescent="0.25">
      <c r="A70" s="4"/>
      <c r="B70" s="33"/>
      <c r="C70" s="33"/>
      <c r="D70" s="32"/>
      <c r="E70" s="33"/>
      <c r="F70" s="33"/>
    </row>
    <row r="71" spans="1:7" x14ac:dyDescent="0.25">
      <c r="B71" t="s">
        <v>32</v>
      </c>
      <c r="D71" s="32"/>
      <c r="E71" t="s">
        <v>32</v>
      </c>
    </row>
    <row r="72" spans="1:7" x14ac:dyDescent="0.25">
      <c r="A72" s="41" t="s">
        <v>87</v>
      </c>
      <c r="B72" s="42">
        <f>($B$31/100)*B69</f>
        <v>0</v>
      </c>
      <c r="D72" s="43"/>
      <c r="E72" s="42">
        <f>($B$31/100)*E69</f>
        <v>0</v>
      </c>
    </row>
    <row r="73" spans="1:7" x14ac:dyDescent="0.25">
      <c r="A73" t="s">
        <v>11</v>
      </c>
      <c r="B73" s="45">
        <f>(B72/100)*19</f>
        <v>0</v>
      </c>
      <c r="D73" s="32"/>
      <c r="E73" s="45">
        <f>(E72/100)*19</f>
        <v>0</v>
      </c>
    </row>
    <row r="74" spans="1:7" x14ac:dyDescent="0.25">
      <c r="A74" t="s">
        <v>33</v>
      </c>
      <c r="B74" s="46">
        <f>B72+B73</f>
        <v>0</v>
      </c>
      <c r="D74" s="32"/>
      <c r="E74" s="46">
        <f>E72+E73</f>
        <v>0</v>
      </c>
    </row>
    <row r="75" spans="1:7" x14ac:dyDescent="0.25">
      <c r="A75" s="4"/>
      <c r="B75" s="33"/>
      <c r="C75" s="33"/>
      <c r="D75" s="32"/>
      <c r="E75" s="33"/>
      <c r="F75" s="33"/>
    </row>
    <row r="76" spans="1:7" ht="15.75" x14ac:dyDescent="0.25">
      <c r="A76" s="2" t="s">
        <v>43</v>
      </c>
      <c r="D76" s="32"/>
    </row>
    <row r="77" spans="1:7" s="39" customFormat="1" ht="29.25" customHeight="1" x14ac:dyDescent="0.25">
      <c r="A77" s="38" t="s">
        <v>44</v>
      </c>
      <c r="B77" s="65" t="s">
        <v>45</v>
      </c>
      <c r="C77" s="66"/>
      <c r="D77" s="67"/>
      <c r="E77" s="64" t="s">
        <v>80</v>
      </c>
      <c r="F77" s="65"/>
      <c r="G77" s="65"/>
    </row>
    <row r="78" spans="1:7" x14ac:dyDescent="0.25">
      <c r="A78" s="1"/>
      <c r="D78" s="32"/>
    </row>
    <row r="79" spans="1:7" x14ac:dyDescent="0.25">
      <c r="A79" s="4" t="s">
        <v>46</v>
      </c>
      <c r="B79" s="55"/>
      <c r="C79" s="55"/>
      <c r="D79" s="32"/>
      <c r="E79" s="55"/>
      <c r="F79" s="55"/>
    </row>
    <row r="80" spans="1:7" ht="12.75" customHeight="1" x14ac:dyDescent="0.25">
      <c r="A80" s="4"/>
      <c r="D80" s="32"/>
    </row>
    <row r="81" spans="1:7" x14ac:dyDescent="0.25">
      <c r="A81" s="4" t="s">
        <v>47</v>
      </c>
      <c r="B81" s="55"/>
      <c r="C81" s="55"/>
      <c r="D81" s="32"/>
      <c r="E81" s="55"/>
      <c r="F81" s="55"/>
    </row>
    <row r="82" spans="1:7" ht="12.75" customHeight="1" x14ac:dyDescent="0.25">
      <c r="A82" s="1"/>
      <c r="D82" s="32"/>
    </row>
    <row r="83" spans="1:7" x14ac:dyDescent="0.25">
      <c r="A83" s="4" t="s">
        <v>48</v>
      </c>
      <c r="B83" s="53"/>
      <c r="C83" s="53"/>
      <c r="D83" s="32" t="s">
        <v>9</v>
      </c>
      <c r="E83" s="53"/>
      <c r="F83" s="53"/>
      <c r="G83" t="s">
        <v>9</v>
      </c>
    </row>
    <row r="84" spans="1:7" x14ac:dyDescent="0.25">
      <c r="A84" s="17"/>
      <c r="B84" s="13"/>
      <c r="C84" s="13"/>
      <c r="D84" s="34"/>
      <c r="E84" s="13"/>
      <c r="F84" s="13"/>
      <c r="G84" s="12"/>
    </row>
    <row r="85" spans="1:7" x14ac:dyDescent="0.25">
      <c r="A85" s="4" t="s">
        <v>81</v>
      </c>
      <c r="B85" s="56" t="s">
        <v>73</v>
      </c>
      <c r="C85" s="56"/>
      <c r="D85" s="32" t="s">
        <v>9</v>
      </c>
      <c r="E85" s="68"/>
      <c r="F85" s="52"/>
      <c r="G85" s="32" t="s">
        <v>9</v>
      </c>
    </row>
    <row r="86" spans="1:7" ht="12.75" customHeight="1" x14ac:dyDescent="0.25">
      <c r="D86" s="32"/>
    </row>
    <row r="87" spans="1:7" x14ac:dyDescent="0.25">
      <c r="A87" s="4" t="s">
        <v>54</v>
      </c>
      <c r="B87" s="53"/>
      <c r="C87" s="53"/>
      <c r="D87" s="32" t="s">
        <v>9</v>
      </c>
      <c r="E87" s="53"/>
      <c r="F87" s="53"/>
      <c r="G87" t="s">
        <v>74</v>
      </c>
    </row>
    <row r="88" spans="1:7" ht="12.75" customHeight="1" x14ac:dyDescent="0.25">
      <c r="A88" s="4"/>
      <c r="B88" s="36" t="s">
        <v>75</v>
      </c>
      <c r="C88" s="36"/>
      <c r="D88" s="37"/>
      <c r="E88" s="63" t="s">
        <v>75</v>
      </c>
      <c r="F88" s="63"/>
    </row>
    <row r="89" spans="1:7" x14ac:dyDescent="0.25">
      <c r="A89" s="4" t="s">
        <v>55</v>
      </c>
      <c r="B89" s="52"/>
      <c r="C89" s="52"/>
      <c r="D89" s="32" t="s">
        <v>9</v>
      </c>
      <c r="E89" s="52"/>
      <c r="F89" s="52"/>
      <c r="G89" t="s">
        <v>74</v>
      </c>
    </row>
    <row r="90" spans="1:7" ht="12.75" customHeight="1" x14ac:dyDescent="0.25">
      <c r="B90" s="35" t="s">
        <v>75</v>
      </c>
      <c r="C90" s="35"/>
      <c r="D90" s="32"/>
      <c r="E90" s="63" t="s">
        <v>75</v>
      </c>
      <c r="F90" s="63"/>
    </row>
    <row r="91" spans="1:7" x14ac:dyDescent="0.25">
      <c r="A91" s="4" t="s">
        <v>82</v>
      </c>
      <c r="B91" s="54">
        <f>ROUND((B79*B87)+(B81*B89)+B83,3)</f>
        <v>0</v>
      </c>
      <c r="C91" s="54"/>
      <c r="D91" s="32" t="s">
        <v>9</v>
      </c>
      <c r="E91" s="54">
        <f>ROUND((E79*E87)+(E81*E89)+E83+E85,3)</f>
        <v>0</v>
      </c>
      <c r="F91" s="54"/>
      <c r="G91" t="s">
        <v>9</v>
      </c>
    </row>
    <row r="92" spans="1:7" x14ac:dyDescent="0.25">
      <c r="A92" s="4"/>
      <c r="B92" s="33"/>
      <c r="C92" s="33"/>
      <c r="D92" s="32"/>
      <c r="E92" s="33"/>
      <c r="F92" s="33"/>
    </row>
    <row r="93" spans="1:7" x14ac:dyDescent="0.25">
      <c r="B93" t="s">
        <v>59</v>
      </c>
      <c r="D93" s="32"/>
      <c r="E93" t="s">
        <v>59</v>
      </c>
    </row>
    <row r="94" spans="1:7" x14ac:dyDescent="0.25">
      <c r="A94" s="41" t="s">
        <v>88</v>
      </c>
      <c r="B94" s="42">
        <f>($B$31/100)*B91</f>
        <v>0</v>
      </c>
      <c r="D94" s="43"/>
      <c r="E94" s="42">
        <f>($B$31/100)*E91</f>
        <v>0</v>
      </c>
    </row>
    <row r="95" spans="1:7" x14ac:dyDescent="0.25">
      <c r="A95" t="s">
        <v>11</v>
      </c>
      <c r="B95" s="45">
        <f>(B94/100)*19</f>
        <v>0</v>
      </c>
      <c r="D95" s="32"/>
      <c r="E95" s="45">
        <f>(E94/100)*19</f>
        <v>0</v>
      </c>
    </row>
    <row r="96" spans="1:7" x14ac:dyDescent="0.25">
      <c r="A96" t="s">
        <v>60</v>
      </c>
      <c r="B96" s="46">
        <f>B94+B95</f>
        <v>0</v>
      </c>
      <c r="D96" s="32"/>
      <c r="E96" s="46">
        <f>E94+E95</f>
        <v>0</v>
      </c>
    </row>
    <row r="97" spans="1:7" x14ac:dyDescent="0.25">
      <c r="A97" s="4"/>
      <c r="B97" s="33"/>
      <c r="C97" s="33"/>
      <c r="D97" s="32"/>
      <c r="E97" s="33"/>
      <c r="F97" s="33"/>
    </row>
    <row r="98" spans="1:7" s="39" customFormat="1" ht="29.25" customHeight="1" x14ac:dyDescent="0.25">
      <c r="A98" s="38" t="s">
        <v>49</v>
      </c>
      <c r="B98" s="65" t="s">
        <v>50</v>
      </c>
      <c r="C98" s="66"/>
      <c r="D98" s="67"/>
      <c r="E98" s="64" t="s">
        <v>85</v>
      </c>
      <c r="F98" s="65"/>
      <c r="G98" s="65"/>
    </row>
    <row r="99" spans="1:7" x14ac:dyDescent="0.25">
      <c r="A99" s="1"/>
      <c r="D99" s="32"/>
    </row>
    <row r="100" spans="1:7" x14ac:dyDescent="0.25">
      <c r="A100" s="4" t="s">
        <v>51</v>
      </c>
      <c r="B100" s="55"/>
      <c r="C100" s="55"/>
      <c r="D100" s="32"/>
      <c r="E100" s="55"/>
      <c r="F100" s="55"/>
    </row>
    <row r="101" spans="1:7" ht="12.75" customHeight="1" x14ac:dyDescent="0.25">
      <c r="A101" s="4"/>
      <c r="D101" s="32"/>
    </row>
    <row r="102" spans="1:7" x14ac:dyDescent="0.25">
      <c r="A102" s="4" t="s">
        <v>52</v>
      </c>
      <c r="B102" s="55"/>
      <c r="C102" s="55"/>
      <c r="D102" s="32"/>
      <c r="E102" s="55"/>
      <c r="F102" s="55"/>
    </row>
    <row r="103" spans="1:7" ht="12.75" customHeight="1" x14ac:dyDescent="0.25">
      <c r="A103" s="1"/>
      <c r="D103" s="32"/>
    </row>
    <row r="104" spans="1:7" x14ac:dyDescent="0.25">
      <c r="A104" s="4" t="s">
        <v>53</v>
      </c>
      <c r="B104" s="53"/>
      <c r="C104" s="53"/>
      <c r="D104" s="32" t="s">
        <v>9</v>
      </c>
      <c r="E104" s="53"/>
      <c r="F104" s="53"/>
      <c r="G104" t="s">
        <v>9</v>
      </c>
    </row>
    <row r="105" spans="1:7" x14ac:dyDescent="0.25">
      <c r="A105" s="17"/>
      <c r="B105" s="13"/>
      <c r="C105" s="13"/>
      <c r="D105" s="34"/>
      <c r="E105" s="13"/>
      <c r="F105" s="13"/>
      <c r="G105" s="12"/>
    </row>
    <row r="106" spans="1:7" x14ac:dyDescent="0.25">
      <c r="A106" s="4" t="s">
        <v>83</v>
      </c>
      <c r="B106" s="56" t="s">
        <v>73</v>
      </c>
      <c r="C106" s="56"/>
      <c r="D106" s="32" t="s">
        <v>9</v>
      </c>
      <c r="E106" s="68"/>
      <c r="F106" s="52"/>
      <c r="G106" s="32" t="s">
        <v>9</v>
      </c>
    </row>
    <row r="107" spans="1:7" ht="12.75" customHeight="1" x14ac:dyDescent="0.25">
      <c r="D107" s="32"/>
    </row>
    <row r="108" spans="1:7" x14ac:dyDescent="0.25">
      <c r="A108" s="4" t="s">
        <v>56</v>
      </c>
      <c r="B108" s="53"/>
      <c r="C108" s="53"/>
      <c r="D108" s="32" t="s">
        <v>9</v>
      </c>
      <c r="E108" s="53"/>
      <c r="F108" s="53"/>
      <c r="G108" t="s">
        <v>74</v>
      </c>
    </row>
    <row r="109" spans="1:7" ht="12.75" customHeight="1" x14ac:dyDescent="0.25">
      <c r="A109" s="4"/>
      <c r="B109" s="36" t="s">
        <v>75</v>
      </c>
      <c r="C109" s="36"/>
      <c r="D109" s="37"/>
      <c r="E109" s="63" t="s">
        <v>75</v>
      </c>
      <c r="F109" s="63"/>
    </row>
    <row r="110" spans="1:7" x14ac:dyDescent="0.25">
      <c r="A110" s="4" t="s">
        <v>57</v>
      </c>
      <c r="B110" s="52"/>
      <c r="C110" s="52"/>
      <c r="D110" s="32" t="s">
        <v>9</v>
      </c>
      <c r="E110" s="52"/>
      <c r="F110" s="52"/>
      <c r="G110" t="s">
        <v>74</v>
      </c>
    </row>
    <row r="111" spans="1:7" ht="12.75" customHeight="1" x14ac:dyDescent="0.25">
      <c r="B111" s="35" t="s">
        <v>75</v>
      </c>
      <c r="C111" s="35"/>
      <c r="D111" s="32"/>
      <c r="E111" s="63" t="s">
        <v>75</v>
      </c>
      <c r="F111" s="63"/>
    </row>
    <row r="112" spans="1:7" x14ac:dyDescent="0.25">
      <c r="A112" s="4" t="s">
        <v>84</v>
      </c>
      <c r="B112" s="54">
        <f>ROUND((B100*B108)+(B102*B110)+B104,3)</f>
        <v>0</v>
      </c>
      <c r="C112" s="54"/>
      <c r="D112" s="32" t="s">
        <v>9</v>
      </c>
      <c r="E112" s="54">
        <f>ROUND((E100*E108)+(E102*E110)+E104+E106,3)</f>
        <v>0</v>
      </c>
      <c r="F112" s="54"/>
      <c r="G112" t="s">
        <v>9</v>
      </c>
    </row>
    <row r="113" spans="1:15" x14ac:dyDescent="0.25">
      <c r="A113" s="4"/>
      <c r="B113" s="5"/>
      <c r="C113" s="5"/>
    </row>
    <row r="114" spans="1:15" x14ac:dyDescent="0.25">
      <c r="B114" t="s">
        <v>61</v>
      </c>
      <c r="D114" s="32"/>
      <c r="E114" t="s">
        <v>61</v>
      </c>
    </row>
    <row r="115" spans="1:15" x14ac:dyDescent="0.25">
      <c r="A115" s="41" t="s">
        <v>90</v>
      </c>
      <c r="B115" s="42">
        <f>($B$31/100)*B112</f>
        <v>0</v>
      </c>
      <c r="C115" t="s">
        <v>10</v>
      </c>
      <c r="D115" s="43"/>
      <c r="E115" s="42">
        <f>($B$31/100)*E112</f>
        <v>0</v>
      </c>
      <c r="F115" t="s">
        <v>10</v>
      </c>
    </row>
    <row r="116" spans="1:15" x14ac:dyDescent="0.25">
      <c r="A116" t="s">
        <v>11</v>
      </c>
      <c r="B116" s="45">
        <f>(B115/100)*19</f>
        <v>0</v>
      </c>
      <c r="C116" t="s">
        <v>12</v>
      </c>
      <c r="D116" s="32"/>
      <c r="E116" s="45">
        <f>(E115/100)*19</f>
        <v>0</v>
      </c>
      <c r="F116" t="s">
        <v>12</v>
      </c>
    </row>
    <row r="117" spans="1:15" x14ac:dyDescent="0.25">
      <c r="A117" t="s">
        <v>62</v>
      </c>
      <c r="B117" s="46">
        <f>B115+B116</f>
        <v>0</v>
      </c>
      <c r="D117" s="32"/>
      <c r="E117" s="46">
        <f>E115+E116</f>
        <v>0</v>
      </c>
    </row>
    <row r="118" spans="1:15" x14ac:dyDescent="0.25">
      <c r="A118" s="4"/>
      <c r="B118" s="5"/>
      <c r="C118" s="5"/>
    </row>
    <row r="119" spans="1:15" s="1" customFormat="1" x14ac:dyDescent="0.25">
      <c r="A119" s="31" t="s">
        <v>92</v>
      </c>
      <c r="B119" s="74">
        <f>B51+B72+B94+B115</f>
        <v>0</v>
      </c>
      <c r="C119" s="75"/>
      <c r="D119" s="1" t="s">
        <v>91</v>
      </c>
      <c r="E119" s="76">
        <f>E51+E72+E94+E115</f>
        <v>0</v>
      </c>
      <c r="F119" s="77"/>
      <c r="G119" s="1" t="s">
        <v>91</v>
      </c>
    </row>
    <row r="120" spans="1:15" s="1" customFormat="1" x14ac:dyDescent="0.25">
      <c r="B120" s="50"/>
      <c r="C120" s="51"/>
      <c r="E120" s="50"/>
      <c r="F120" s="51"/>
    </row>
    <row r="121" spans="1:15" s="1" customFormat="1" x14ac:dyDescent="0.25">
      <c r="B121" s="50"/>
      <c r="C121" s="51"/>
      <c r="E121" s="50"/>
      <c r="F121" s="51"/>
    </row>
    <row r="122" spans="1:15" s="1" customFormat="1" x14ac:dyDescent="0.25">
      <c r="B122" s="50"/>
      <c r="C122" s="51"/>
      <c r="E122" s="50"/>
      <c r="F122" s="51"/>
    </row>
    <row r="123" spans="1:15" s="1" customFormat="1" ht="165.75" customHeight="1" x14ac:dyDescent="0.25">
      <c r="A123" s="69" t="s">
        <v>97</v>
      </c>
      <c r="B123" s="70"/>
      <c r="C123" s="70"/>
      <c r="D123" s="70"/>
      <c r="E123" s="70"/>
      <c r="F123" s="70"/>
      <c r="G123" s="71"/>
    </row>
    <row r="125" spans="1:15" ht="46.5" customHeight="1" x14ac:dyDescent="0.25">
      <c r="A125" s="72" t="s">
        <v>93</v>
      </c>
      <c r="B125" s="73"/>
      <c r="C125" s="73"/>
      <c r="D125" s="73"/>
      <c r="E125" s="73"/>
      <c r="F125" s="73"/>
      <c r="G125" s="73"/>
      <c r="H125" s="27"/>
      <c r="I125" s="6"/>
      <c r="J125" s="6"/>
      <c r="K125" s="6"/>
      <c r="L125" s="6"/>
      <c r="M125" s="6"/>
      <c r="N125" s="6"/>
      <c r="O125" s="6"/>
    </row>
    <row r="126" spans="1:15" x14ac:dyDescent="0.25">
      <c r="A126" s="26"/>
      <c r="B126" s="26"/>
      <c r="C126" s="26"/>
      <c r="D126" s="26"/>
      <c r="E126" s="26"/>
      <c r="F126" s="26"/>
      <c r="G126" s="26"/>
      <c r="H126" s="26"/>
      <c r="I126" s="6"/>
      <c r="J126" s="6"/>
      <c r="K126" s="6"/>
      <c r="L126" s="6"/>
      <c r="M126" s="6"/>
      <c r="N126" s="6"/>
      <c r="O126" s="6"/>
    </row>
    <row r="127" spans="1:15" ht="15.75" customHeight="1" x14ac:dyDescent="0.25">
      <c r="A127" s="61" t="s">
        <v>34</v>
      </c>
      <c r="B127" s="61"/>
      <c r="C127" s="61"/>
      <c r="D127" s="61"/>
      <c r="E127" s="14"/>
      <c r="F127" s="14"/>
      <c r="G127" s="14"/>
    </row>
    <row r="128" spans="1:15" ht="10.5" customHeight="1" x14ac:dyDescent="0.25">
      <c r="A128" s="14"/>
      <c r="B128" s="14"/>
      <c r="C128" s="14"/>
      <c r="D128" s="14"/>
      <c r="E128" s="14"/>
      <c r="F128" s="14"/>
      <c r="G128" s="14"/>
    </row>
    <row r="129" spans="1:7" ht="15.75" x14ac:dyDescent="0.25">
      <c r="A129" s="15" t="s">
        <v>35</v>
      </c>
      <c r="B129" s="15"/>
      <c r="C129" s="13"/>
      <c r="D129" s="12"/>
      <c r="E129" s="16"/>
      <c r="F129" s="16"/>
      <c r="G129" s="12"/>
    </row>
    <row r="130" spans="1:7" ht="7.5" customHeight="1" x14ac:dyDescent="0.25">
      <c r="A130" s="17"/>
      <c r="B130" s="13"/>
      <c r="C130" s="13"/>
      <c r="D130" s="12"/>
      <c r="E130" s="16"/>
      <c r="F130" s="16"/>
      <c r="G130" s="12"/>
    </row>
    <row r="131" spans="1:7" ht="0.75" hidden="1" customHeight="1" x14ac:dyDescent="0.25">
      <c r="A131" s="18"/>
      <c r="B131" s="13"/>
      <c r="C131" s="13"/>
      <c r="D131" s="12"/>
    </row>
    <row r="132" spans="1:7" ht="25.5" customHeight="1" x14ac:dyDescent="0.25">
      <c r="A132" s="19" t="s">
        <v>63</v>
      </c>
      <c r="B132" s="13"/>
      <c r="C132" s="20" t="s">
        <v>37</v>
      </c>
      <c r="D132" s="62" t="s">
        <v>38</v>
      </c>
      <c r="E132" s="21"/>
    </row>
    <row r="133" spans="1:7" ht="15.75" customHeight="1" x14ac:dyDescent="0.25">
      <c r="A133" s="19"/>
      <c r="B133" s="13"/>
      <c r="C133" s="13" t="s">
        <v>39</v>
      </c>
      <c r="D133" s="62"/>
    </row>
    <row r="134" spans="1:7" x14ac:dyDescent="0.25">
      <c r="B134" s="13"/>
      <c r="C134" s="13"/>
      <c r="D134" s="12"/>
    </row>
    <row r="135" spans="1:7" x14ac:dyDescent="0.25">
      <c r="A135" s="22" t="s">
        <v>40</v>
      </c>
      <c r="B135" s="13"/>
      <c r="C135" s="13"/>
      <c r="D135" s="12"/>
    </row>
    <row r="136" spans="1:7" ht="6" customHeight="1" x14ac:dyDescent="0.25">
      <c r="A136" s="22"/>
      <c r="B136" s="13"/>
      <c r="C136" s="13"/>
      <c r="D136" s="12"/>
    </row>
    <row r="137" spans="1:7" x14ac:dyDescent="0.25">
      <c r="A137" s="23" t="s">
        <v>64</v>
      </c>
      <c r="B137" s="60"/>
      <c r="C137" s="60"/>
      <c r="D137" s="29" t="s">
        <v>98</v>
      </c>
      <c r="E137" s="29"/>
    </row>
    <row r="138" spans="1:7" x14ac:dyDescent="0.25">
      <c r="A138" s="19"/>
      <c r="B138" s="24"/>
      <c r="C138" s="24"/>
      <c r="D138" s="29"/>
      <c r="E138" s="30"/>
    </row>
    <row r="139" spans="1:7" ht="24.75" customHeight="1" x14ac:dyDescent="0.25">
      <c r="A139" s="19" t="s">
        <v>65</v>
      </c>
      <c r="B139" s="60"/>
      <c r="C139" s="60"/>
      <c r="D139" s="30" t="s">
        <v>9</v>
      </c>
      <c r="E139" s="30"/>
    </row>
    <row r="140" spans="1:7" ht="15.75" customHeight="1" x14ac:dyDescent="0.25"/>
    <row r="141" spans="1:7" x14ac:dyDescent="0.25">
      <c r="A141" s="19" t="s">
        <v>99</v>
      </c>
      <c r="B141" s="13"/>
      <c r="C141" s="29" t="s">
        <v>100</v>
      </c>
    </row>
    <row r="142" spans="1:7" x14ac:dyDescent="0.25">
      <c r="C142" s="29" t="s">
        <v>101</v>
      </c>
    </row>
  </sheetData>
  <mergeCells count="90">
    <mergeCell ref="A28:F29"/>
    <mergeCell ref="B119:C119"/>
    <mergeCell ref="E119:F119"/>
    <mergeCell ref="E108:F108"/>
    <mergeCell ref="E109:F109"/>
    <mergeCell ref="E110:F110"/>
    <mergeCell ref="E111:F111"/>
    <mergeCell ref="E112:F112"/>
    <mergeCell ref="E100:F100"/>
    <mergeCell ref="B102:C102"/>
    <mergeCell ref="E102:F102"/>
    <mergeCell ref="E104:F104"/>
    <mergeCell ref="E106:F106"/>
    <mergeCell ref="E88:F88"/>
    <mergeCell ref="E89:F89"/>
    <mergeCell ref="E90:F90"/>
    <mergeCell ref="E91:F91"/>
    <mergeCell ref="E77:G77"/>
    <mergeCell ref="E81:F81"/>
    <mergeCell ref="E83:F83"/>
    <mergeCell ref="E85:F85"/>
    <mergeCell ref="E87:F87"/>
    <mergeCell ref="B34:D34"/>
    <mergeCell ref="B55:D55"/>
    <mergeCell ref="B77:D77"/>
    <mergeCell ref="B79:C79"/>
    <mergeCell ref="B81:C81"/>
    <mergeCell ref="B83:C83"/>
    <mergeCell ref="B87:C87"/>
    <mergeCell ref="B44:C44"/>
    <mergeCell ref="B61:C61"/>
    <mergeCell ref="B65:C65"/>
    <mergeCell ref="B46:C46"/>
    <mergeCell ref="B48:C48"/>
    <mergeCell ref="E79:F79"/>
    <mergeCell ref="B98:D98"/>
    <mergeCell ref="E34:G34"/>
    <mergeCell ref="B42:C42"/>
    <mergeCell ref="E42:F42"/>
    <mergeCell ref="E57:F57"/>
    <mergeCell ref="E59:F59"/>
    <mergeCell ref="E61:F61"/>
    <mergeCell ref="B63:C63"/>
    <mergeCell ref="E63:F63"/>
    <mergeCell ref="E65:F65"/>
    <mergeCell ref="E66:F66"/>
    <mergeCell ref="E67:F67"/>
    <mergeCell ref="B57:C57"/>
    <mergeCell ref="B59:C59"/>
    <mergeCell ref="B67:C67"/>
    <mergeCell ref="E46:F46"/>
    <mergeCell ref="E47:F47"/>
    <mergeCell ref="E48:F48"/>
    <mergeCell ref="E68:F68"/>
    <mergeCell ref="E69:F69"/>
    <mergeCell ref="E55:G55"/>
    <mergeCell ref="E36:F36"/>
    <mergeCell ref="E38:F38"/>
    <mergeCell ref="E40:F40"/>
    <mergeCell ref="E44:F44"/>
    <mergeCell ref="E45:F45"/>
    <mergeCell ref="B40:C40"/>
    <mergeCell ref="B36:C36"/>
    <mergeCell ref="B38:C38"/>
    <mergeCell ref="B139:C139"/>
    <mergeCell ref="A127:D127"/>
    <mergeCell ref="D132:D133"/>
    <mergeCell ref="B137:C137"/>
    <mergeCell ref="B69:C69"/>
    <mergeCell ref="B85:C85"/>
    <mergeCell ref="A123:G123"/>
    <mergeCell ref="A125:G125"/>
    <mergeCell ref="E98:G98"/>
    <mergeCell ref="A5:F5"/>
    <mergeCell ref="A25:F27"/>
    <mergeCell ref="B18:F18"/>
    <mergeCell ref="B13:F13"/>
    <mergeCell ref="B14:F14"/>
    <mergeCell ref="B15:F15"/>
    <mergeCell ref="B16:F16"/>
    <mergeCell ref="B17:F17"/>
    <mergeCell ref="B19:F19"/>
    <mergeCell ref="B89:C89"/>
    <mergeCell ref="B108:C108"/>
    <mergeCell ref="B110:C110"/>
    <mergeCell ref="B112:C112"/>
    <mergeCell ref="B91:C91"/>
    <mergeCell ref="B100:C100"/>
    <mergeCell ref="B104:C104"/>
    <mergeCell ref="B106:C106"/>
  </mergeCells>
  <phoneticPr fontId="16" type="noConversion"/>
  <pageMargins left="0.7" right="0.7" top="0.78740157499999996" bottom="0.78740157499999996" header="0.3" footer="0.3"/>
  <pageSetup paperSize="9" scale="47" orientation="portrait" r:id="rId1"/>
  <headerFooter>
    <oddFooter>&amp;LStadtbetriebe Grevenbroich AöR - Vergabenummer SG-105421-2025&amp;R&amp;P von &amp;N</oddFooter>
  </headerFooter>
  <rowBreaks count="1" manualBreakCount="1">
    <brk id="75"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ja">
                <anchor moveWithCells="1">
                  <from>
                    <xdr:col>1</xdr:col>
                    <xdr:colOff>352425</xdr:colOff>
                    <xdr:row>132</xdr:row>
                    <xdr:rowOff>19050</xdr:rowOff>
                  </from>
                  <to>
                    <xdr:col>1</xdr:col>
                    <xdr:colOff>657225</xdr:colOff>
                    <xdr:row>133</xdr:row>
                    <xdr:rowOff>0</xdr:rowOff>
                  </to>
                </anchor>
              </controlPr>
            </control>
          </mc:Choice>
        </mc:AlternateContent>
        <mc:AlternateContent xmlns:mc="http://schemas.openxmlformats.org/markup-compatibility/2006">
          <mc:Choice Requires="x14">
            <control shapeId="1025" r:id="rId5" name="Check Box 1">
              <controlPr defaultSize="0" autoFill="0" autoLine="0" autoPict="0" altText="ja">
                <anchor moveWithCells="1">
                  <from>
                    <xdr:col>1</xdr:col>
                    <xdr:colOff>352425</xdr:colOff>
                    <xdr:row>131</xdr:row>
                    <xdr:rowOff>47625</xdr:rowOff>
                  </from>
                  <to>
                    <xdr:col>1</xdr:col>
                    <xdr:colOff>657225</xdr:colOff>
                    <xdr:row>131</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ltText="ja">
                <anchor moveWithCells="1">
                  <from>
                    <xdr:col>1</xdr:col>
                    <xdr:colOff>352425</xdr:colOff>
                    <xdr:row>140</xdr:row>
                    <xdr:rowOff>47625</xdr:rowOff>
                  </from>
                  <to>
                    <xdr:col>1</xdr:col>
                    <xdr:colOff>657225</xdr:colOff>
                    <xdr:row>141</xdr:row>
                    <xdr:rowOff>85725</xdr:rowOff>
                  </to>
                </anchor>
              </controlPr>
            </control>
          </mc:Choice>
        </mc:AlternateContent>
        <mc:AlternateContent xmlns:mc="http://schemas.openxmlformats.org/markup-compatibility/2006">
          <mc:Choice Requires="x14">
            <control shapeId="1029" r:id="rId7" name="Check Box 5">
              <controlPr defaultSize="0" autoFill="0" autoLine="0" autoPict="0" altText="ja">
                <anchor moveWithCells="1">
                  <from>
                    <xdr:col>1</xdr:col>
                    <xdr:colOff>352425</xdr:colOff>
                    <xdr:row>141</xdr:row>
                    <xdr:rowOff>47625</xdr:rowOff>
                  </from>
                  <to>
                    <xdr:col>1</xdr:col>
                    <xdr:colOff>657225</xdr:colOff>
                    <xdr:row>142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2025-08-14T11:00:16Z</dcterms:modified>
</cp:coreProperties>
</file>