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BB855A98-9C29-4255-B420-0F49A74058E9}" xr6:coauthVersionLast="47" xr6:coauthVersionMax="47" xr10:uidLastSave="{00000000-0000-0000-0000-000000000000}"/>
  <bookViews>
    <workbookView xWindow="-120" yWindow="-120" windowWidth="29040" windowHeight="15840" xr2:uid="{06D1FA14-8B26-4CDE-A72B-8768D1291EFC}"/>
  </bookViews>
  <sheets>
    <sheet name="Tabelle1" sheetId="1" r:id="rId1"/>
  </sheets>
  <externalReferences>
    <externalReference r:id="rId2"/>
  </externalReferences>
  <definedNames>
    <definedName name="_xlnm.Print_Area" localSheetId="0">Tabelle1!$A$1:$H$122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B87" i="1" s="1"/>
  <c r="F87" i="1" s="1"/>
  <c r="B61" i="1"/>
  <c r="B91" i="1" s="1"/>
  <c r="F91" i="1" s="1"/>
  <c r="F92" i="1" s="1"/>
  <c r="B43" i="1"/>
  <c r="B76" i="1" s="1"/>
  <c r="F76" i="1" s="1"/>
  <c r="B35" i="1"/>
  <c r="B72" i="1" s="1"/>
  <c r="F72" i="1" s="1"/>
  <c r="F99" i="1" l="1"/>
  <c r="F88" i="1"/>
  <c r="F89" i="1" s="1"/>
  <c r="F73" i="1"/>
  <c r="F80" i="1"/>
  <c r="F74" i="1"/>
  <c r="F77" i="1"/>
  <c r="F78" i="1" s="1"/>
  <c r="F95" i="1"/>
  <c r="F93" i="1"/>
  <c r="F82" i="1" l="1"/>
  <c r="F81" i="1"/>
  <c r="F96" i="1"/>
  <c r="F97" i="1" s="1"/>
  <c r="A103" i="1" l="1"/>
</calcChain>
</file>

<file path=xl/sharedStrings.xml><?xml version="1.0" encoding="utf-8"?>
<sst xmlns="http://schemas.openxmlformats.org/spreadsheetml/2006/main" count="114" uniqueCount="84">
  <si>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</si>
  <si>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</si>
  <si>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</si>
  <si>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</si>
  <si>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</si>
  <si>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</si>
  <si>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</si>
  <si>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</si>
  <si>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</si>
  <si>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ct/kWh</t>
  </si>
  <si>
    <t>Straße, Hausnummer:</t>
  </si>
  <si>
    <t xml:space="preserve">Straße, Hausnummer:  </t>
  </si>
  <si>
    <t>Grau hinterlegte Felder sind vom Bieter zu ergänzen</t>
  </si>
  <si>
    <t>Die Kosten sind vom Bieter auf zwei Nachkommastellen kaufmännisch zu runden. Weitere Erläuterungen zu den Kosten und den einzelnen Kostenbestandteilen können Sie der Leistungsbeschreibung entnehmen.</t>
  </si>
  <si>
    <t>/100)*</t>
  </si>
  <si>
    <t>kWh =</t>
  </si>
  <si>
    <t>Mehrwertsteuer</t>
  </si>
  <si>
    <t>%</t>
  </si>
  <si>
    <t>Die Energiepreise sind auf vier Nachkommastellen zu runden. Weitere Erläuterungen zu den Energiepreisen und den einzelnen Preisbestandteilen können Sie der Leistungsbeschreibung entnehmen.</t>
  </si>
  <si>
    <t xml:space="preserve"> </t>
  </si>
  <si>
    <t>Energiepreis2026</t>
  </si>
  <si>
    <t>EP2026 = EEX2026 + z2026</t>
  </si>
  <si>
    <t>Z2026</t>
  </si>
  <si>
    <t xml:space="preserve">EXX2026 </t>
  </si>
  <si>
    <t>EP2026</t>
  </si>
  <si>
    <t>Energiepreis2027</t>
  </si>
  <si>
    <t>EP2027 = EEX2027 + z2027</t>
  </si>
  <si>
    <t>Z2027</t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</si>
  <si>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</si>
  <si>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</si>
  <si>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 xml:space="preserve">EXX2027 </t>
  </si>
  <si>
    <t>EP2027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</si>
  <si>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</si>
  <si>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t>Weiteres Zuschlagskriterium - bitte unbedingt angeben</t>
  </si>
  <si>
    <t>Mehr-/ Mindermengentoleranzgrenze</t>
  </si>
  <si>
    <t>Vergabenummer:</t>
  </si>
  <si>
    <t>ja</t>
  </si>
  <si>
    <t>bitte ankreuzen</t>
  </si>
  <si>
    <t>nein</t>
  </si>
  <si>
    <t>Wenn nein, hier Konditionen eintragen: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</si>
  <si>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</si>
  <si>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r>
      <t>Gesamtkosten</t>
    </r>
    <r>
      <rPr>
        <sz val="9"/>
        <color theme="1"/>
        <rFont val="Calibri"/>
        <family val="2"/>
        <scheme val="minor"/>
      </rPr>
      <t>2026-2027 (netto)</t>
    </r>
  </si>
  <si>
    <r>
      <t>Gesamtkosten</t>
    </r>
    <r>
      <rPr>
        <b/>
        <sz val="9"/>
        <color theme="1"/>
        <rFont val="Calibri"/>
        <family val="2"/>
        <scheme val="minor"/>
      </rPr>
      <t>2026-2027 (brutto)</t>
    </r>
  </si>
  <si>
    <t>Verlängerungsoption</t>
  </si>
  <si>
    <t>Energiepreis2028</t>
  </si>
  <si>
    <t>EP2028 = EEX2028 + z2028</t>
  </si>
  <si>
    <t>Z2028</t>
  </si>
  <si>
    <t>Energiepreis2029</t>
  </si>
  <si>
    <t>EP2029 = EEX2029 + z2029</t>
  </si>
  <si>
    <t>Z2029</t>
  </si>
  <si>
    <t>Angebot zur Erdgasbelieferung</t>
  </si>
  <si>
    <t>Energiepreise Vertragslaufzeit</t>
  </si>
  <si>
    <t xml:space="preserve">EXX2028 </t>
  </si>
  <si>
    <t>EP2028</t>
  </si>
  <si>
    <t xml:space="preserve">EXX2029 </t>
  </si>
  <si>
    <t>EP2029</t>
  </si>
  <si>
    <r>
      <t>Gesamtkosten</t>
    </r>
    <r>
      <rPr>
        <b/>
        <sz val="9"/>
        <color theme="1"/>
        <rFont val="Calibri"/>
        <family val="2"/>
        <scheme val="minor"/>
      </rPr>
      <t>2026-2027</t>
    </r>
  </si>
  <si>
    <r>
      <t>Gesamtkosten</t>
    </r>
    <r>
      <rPr>
        <b/>
        <sz val="9"/>
        <color theme="1"/>
        <rFont val="Calibri"/>
        <family val="2"/>
        <scheme val="minor"/>
      </rPr>
      <t>2028-2029</t>
    </r>
  </si>
  <si>
    <t>(EP2028/100)*Verbrauchsmenge + (EP2029/100)*Verbrauchsmenge</t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</si>
  <si>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</si>
  <si>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</si>
  <si>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2029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</si>
  <si>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2029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</si>
  <si>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r>
      <t>Gesamtkosten</t>
    </r>
    <r>
      <rPr>
        <sz val="9"/>
        <color theme="1"/>
        <rFont val="Calibri"/>
        <family val="2"/>
        <scheme val="minor"/>
      </rPr>
      <t>2028-2029 (netto)</t>
    </r>
  </si>
  <si>
    <r>
      <t>Gesamtkosten</t>
    </r>
    <r>
      <rPr>
        <b/>
        <sz val="9"/>
        <color theme="1"/>
        <rFont val="Calibri"/>
        <family val="2"/>
        <scheme val="minor"/>
      </rPr>
      <t>2028-2029 (brutto)</t>
    </r>
  </si>
  <si>
    <t>= (EP2026/100)*Verbrauchsmenge + (EP2027/100)*Verbrauchsmenge</t>
  </si>
  <si>
    <t>Vertragslaufzeit:</t>
  </si>
  <si>
    <t xml:space="preserve">Berechnung der Kosten </t>
  </si>
  <si>
    <t>Verlängerungsoption:</t>
  </si>
  <si>
    <t>Mehr-/Mindermengentoleranzgrenze</t>
  </si>
  <si>
    <t>Dienstleistungsentgelt bei Mehr-/Mindermengentoleranzgrenze</t>
  </si>
  <si>
    <t>Wir verzichten auf eine Mengentoleranzgrenze (100% flexibel)</t>
  </si>
  <si>
    <t>Stadtbetriebe Grevenbroich AöR - Neues Rathaus</t>
  </si>
  <si>
    <t>Ostwall 6</t>
  </si>
  <si>
    <t>41515 Grevenbroich</t>
  </si>
  <si>
    <t>SG-105421-2025</t>
  </si>
  <si>
    <t>vom 11.09.2025</t>
  </si>
  <si>
    <t>ct/kWh (EEX THE Natural Gas Futures)</t>
  </si>
  <si>
    <r>
      <t>Gesamtkosten</t>
    </r>
    <r>
      <rPr>
        <b/>
        <sz val="9"/>
        <color rgb="FFC00000"/>
        <rFont val="Calibri"/>
        <family val="2"/>
        <scheme val="minor"/>
      </rPr>
      <t>2026-2029 (netto)</t>
    </r>
  </si>
  <si>
    <t>% (Mindeststandard 10%)</t>
  </si>
  <si>
    <t>Einzutragen in 633</t>
  </si>
  <si>
    <t>Service- und Erreichbarkeitskonzept</t>
  </si>
  <si>
    <t>Erfüllungsgrad 1</t>
  </si>
  <si>
    <t>Erfüllungsgrad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</si>
</sst>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  <font>
      <b/>
      <sz val="11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wrapText="1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0" fillId="0" borderId="0" xfId="0" applyAlignment="1">
      <alignment horizontal="left" vertical="center"/>
    </xf>
    <xf numFmtId="0" fontId="0" fillId="4" borderId="0" xfId="0" applyFill="1"/>
    <xf numFmtId="0" fontId="1" fillId="0" borderId="0" xfId="0" applyFont="1" applyAlignment="1">
      <alignment horizontal="left" vertical="center"/>
    </xf>
    <xf numFmtId="165" fontId="0" fillId="0" borderId="0" xfId="0" applyNumberFormat="1"/>
    <xf numFmtId="44" fontId="1" fillId="0" borderId="0" xfId="1" applyFont="1" applyBorder="1"/>
    <xf numFmtId="44" fontId="0" fillId="0" borderId="1" xfId="0" applyNumberFormat="1" applyBorder="1"/>
    <xf numFmtId="44" fontId="1" fillId="0" borderId="0" xfId="0" applyNumberFormat="1" applyFont="1"/>
    <xf numFmtId="44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 applyAlignment="1">
      <alignment horizontal="right"/>
    </xf>
    <xf numFmtId="164" fontId="0" fillId="0" borderId="0" xfId="0" applyNumberFormat="1" applyAlignment="1">
      <alignment horizontal="center"/>
    </xf>
    <xf numFmtId="0" fontId="15" fillId="4" borderId="0" xfId="0" applyFont="1" applyFill="1" applyAlignment="1">
      <alignment horizontal="left" vertical="top" wrapText="1"/>
    </xf>
    <xf numFmtId="0" fontId="3" fillId="4" borderId="0" xfId="0" applyFont="1" applyFill="1"/>
    <xf numFmtId="165" fontId="0" fillId="4" borderId="0" xfId="0" applyNumberFormat="1" applyFill="1"/>
    <xf numFmtId="0" fontId="0" fillId="4" borderId="0" xfId="0" applyFill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2" fontId="0" fillId="0" borderId="0" xfId="0" applyNumberFormat="1" applyAlignment="1">
      <alignment horizontal="left" wrapText="1"/>
    </xf>
    <xf numFmtId="0" fontId="7" fillId="4" borderId="0" xfId="0" applyFont="1" applyFill="1"/>
    <xf numFmtId="0" fontId="7" fillId="0" borderId="0" xfId="0" applyFont="1"/>
    <xf numFmtId="164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5" fillId="4" borderId="0" xfId="0" applyFont="1" applyFill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3" fontId="13" fillId="4" borderId="0" xfId="0" applyNumberFormat="1" applyFont="1" applyFill="1" applyAlignment="1">
      <alignment horizontal="center" vertical="center" wrapText="1"/>
    </xf>
    <xf numFmtId="0" fontId="18" fillId="0" borderId="0" xfId="0" applyFont="1"/>
    <xf numFmtId="44" fontId="18" fillId="0" borderId="0" xfId="0" applyNumberFormat="1" applyFont="1"/>
    <xf numFmtId="44" fontId="18" fillId="0" borderId="1" xfId="0" applyNumberFormat="1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110</xdr:row>
          <xdr:rowOff>47625</xdr:rowOff>
        </xdr:from>
        <xdr:to>
          <xdr:col>1</xdr:col>
          <xdr:colOff>657225</xdr:colOff>
          <xdr:row>110</xdr:row>
          <xdr:rowOff>276225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111</xdr:row>
          <xdr:rowOff>19050</xdr:rowOff>
        </xdr:from>
        <xdr:to>
          <xdr:col>1</xdr:col>
          <xdr:colOff>657225</xdr:colOff>
          <xdr:row>112</xdr:row>
          <xdr:rowOff>0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41414</xdr:colOff>
      <xdr:row>0</xdr:row>
      <xdr:rowOff>66261</xdr:rowOff>
    </xdr:from>
    <xdr:to>
      <xdr:col>0</xdr:col>
      <xdr:colOff>2060714</xdr:colOff>
      <xdr:row>3</xdr:row>
      <xdr:rowOff>142461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8D10678-CD07-25D8-858D-6A8048B89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4" y="66261"/>
          <a:ext cx="2019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352425</xdr:colOff>
          <xdr:row>120</xdr:row>
          <xdr:rowOff>47625</xdr:rowOff>
        </xdr:from>
        <xdr:ext cx="304800" cy="228600"/>
        <xdr:sp macro="" textlink="">
          <xdr:nvSpPr>
            <xdr:cNvPr id="1028" name="Check Box 4" descr="ja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2108E33-D9D9-4C13-8BD7-CF0248ED0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352425</xdr:colOff>
          <xdr:row>119</xdr:row>
          <xdr:rowOff>47625</xdr:rowOff>
        </xdr:from>
        <xdr:ext cx="304800" cy="228600"/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A62B222-3FC9-475C-9E49-A065811D8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K:\Kunden\VOL\1%20VOL-A%20(Kommunale%20Beschaffung)\1.Unterlagen%20zur%20&#246;ffentlichen%20Ausschreibung\2.Vorbereitung\1.Vergabeunterlagen\1.Strom\1.Neu\Angebotsformulare\FOP\ab%202026\Formular%20Angebot%20zur%20Strombelieferung%20FOP%20-%202026-2027%20+%20Verl.%202028.xlsx" TargetMode="External"/><Relationship Id="rId2" Type="http://schemas.microsoft.com/office/2019/04/relationships/externalLinkLongPath" Target="/Kunden/VOL/1%20VOL-A%20(Kommunale%20Beschaffung)/1.Unterlagen%20zur%20&#246;ffentlichen%20Ausschreibung/2.Vorbereitung/1.Vergabeunterlagen/1.Strom/1.Neu/Angebotsformulare/FOP/ab%202026/Formular%20Angebot%20zur%20Strombelieferung%20FOP%20-%202026-2027%20+%20Verl.%202028.xlsx?FAC02D29" TargetMode="External"/><Relationship Id="rId1" Type="http://schemas.openxmlformats.org/officeDocument/2006/relationships/externalLinkPath" Target="file:///\\FAC02D29\Formular%20Angebot%20zur%20Strombelieferung%20FOP%20-%202026-2027%20+%20Verl.%2020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abelle1"/>
    </sheetNames>
    <sheetDataSet>
      <sheetData sheetId="0">
        <row r="87">
          <cell r="A87" t="str">
            <v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sheetPr>
    <pageSetUpPr fitToPage="1"/>
  </sheetPr>
  <dimension ref="A5:H121"/>
  <sheetViews>
    <sheetView showGridLines="0" tabSelected="1" view="pageBreakPreview" zoomScale="115" zoomScaleNormal="115" zoomScaleSheetLayoutView="115" workbookViewId="0"/>
  </sheetViews>
  <sheetFormatPr baseColWidth="10" defaultRowHeight="15" x14ac:dyDescent="0.25"/>
  <cols>
    <col min="1" max="1" width="37.140625" customWidth="1"/>
    <col min="6" max="6" width="20.5703125" customWidth="1"/>
    <col min="7" max="7" width="17.42578125" bestFit="1" customWidth="1"/>
    <col min="12" max="12" width="13" bestFit="1" customWidth="1"/>
  </cols>
  <sheetData>
    <row r="5" spans="1:6" ht="21" x14ac:dyDescent="0.35">
      <c r="A5" s="40" t="s">
        <v>50</v>
      </c>
      <c r="B5" s="40"/>
      <c r="C5" s="40"/>
      <c r="D5" s="40"/>
      <c r="E5" s="40"/>
      <c r="F5" s="40"/>
    </row>
    <row r="6" spans="1:6" ht="21" x14ac:dyDescent="0.35">
      <c r="A6" s="11"/>
      <c r="B6" s="11"/>
      <c r="C6" s="11"/>
      <c r="D6" s="11"/>
      <c r="E6" s="11"/>
      <c r="F6" s="11"/>
    </row>
    <row r="7" spans="1:6" ht="22.5" customHeight="1" x14ac:dyDescent="0.25">
      <c r="A7" t="s">
        <v>3</v>
      </c>
      <c r="B7" s="7" t="s">
        <v>72</v>
      </c>
      <c r="C7" s="7"/>
      <c r="D7" s="7"/>
      <c r="E7" s="7"/>
      <c r="F7" s="7"/>
    </row>
    <row r="8" spans="1:6" ht="22.5" customHeight="1" x14ac:dyDescent="0.25">
      <c r="A8" t="s">
        <v>11</v>
      </c>
      <c r="B8" s="7" t="s">
        <v>73</v>
      </c>
      <c r="C8" s="8"/>
      <c r="D8" s="8"/>
      <c r="E8" s="8"/>
      <c r="F8" s="8"/>
    </row>
    <row r="9" spans="1:6" ht="22.5" customHeight="1" x14ac:dyDescent="0.25">
      <c r="A9" t="s">
        <v>4</v>
      </c>
      <c r="B9" s="8" t="s">
        <v>74</v>
      </c>
      <c r="C9" s="8"/>
      <c r="D9" s="8"/>
      <c r="E9" s="8"/>
      <c r="F9" s="8"/>
    </row>
    <row r="10" spans="1:6" ht="22.5" customHeight="1" x14ac:dyDescent="0.25">
      <c r="A10" t="s">
        <v>35</v>
      </c>
      <c r="B10" s="8" t="s">
        <v>75</v>
      </c>
      <c r="C10" s="8"/>
      <c r="D10" s="8"/>
      <c r="E10" s="8"/>
      <c r="F10" s="8"/>
    </row>
    <row r="12" spans="1:6" ht="15.75" x14ac:dyDescent="0.25">
      <c r="A12" s="2" t="s">
        <v>0</v>
      </c>
    </row>
    <row r="13" spans="1:6" ht="22.5" customHeight="1" x14ac:dyDescent="0.25">
      <c r="A13" t="s">
        <v>1</v>
      </c>
      <c r="B13" s="42"/>
      <c r="C13" s="42"/>
      <c r="D13" s="42"/>
      <c r="E13" s="42"/>
      <c r="F13" s="42"/>
    </row>
    <row r="14" spans="1:6" ht="22.5" customHeight="1" x14ac:dyDescent="0.25">
      <c r="A14" t="s">
        <v>10</v>
      </c>
      <c r="B14" s="42"/>
      <c r="C14" s="42"/>
      <c r="D14" s="42"/>
      <c r="E14" s="42"/>
      <c r="F14" s="42"/>
    </row>
    <row r="15" spans="1:6" ht="22.5" customHeight="1" x14ac:dyDescent="0.25">
      <c r="A15" t="s">
        <v>2</v>
      </c>
      <c r="B15" s="42"/>
      <c r="C15" s="42"/>
      <c r="D15" s="42"/>
      <c r="E15" s="42"/>
      <c r="F15" s="42"/>
    </row>
    <row r="16" spans="1:6" ht="22.5" customHeight="1" x14ac:dyDescent="0.25">
      <c r="A16" t="s">
        <v>5</v>
      </c>
      <c r="B16" s="42"/>
      <c r="C16" s="42"/>
      <c r="D16" s="42"/>
      <c r="E16" s="42"/>
      <c r="F16" s="42"/>
    </row>
    <row r="17" spans="1:6" ht="22.5" customHeight="1" x14ac:dyDescent="0.25">
      <c r="A17" t="s">
        <v>6</v>
      </c>
      <c r="B17" s="42"/>
      <c r="C17" s="42"/>
      <c r="D17" s="42"/>
      <c r="E17" s="42"/>
      <c r="F17" s="42"/>
    </row>
    <row r="18" spans="1:6" ht="22.5" customHeight="1" x14ac:dyDescent="0.25">
      <c r="A18" t="s">
        <v>7</v>
      </c>
      <c r="B18" s="42"/>
      <c r="C18" s="42"/>
      <c r="D18" s="42"/>
      <c r="E18" s="42"/>
      <c r="F18" s="42"/>
    </row>
    <row r="19" spans="1:6" ht="22.5" customHeight="1" x14ac:dyDescent="0.25">
      <c r="A19" t="s">
        <v>8</v>
      </c>
      <c r="B19" s="42"/>
      <c r="C19" s="42"/>
      <c r="D19" s="42"/>
      <c r="E19" s="42"/>
      <c r="F19" s="42"/>
    </row>
    <row r="21" spans="1:6" x14ac:dyDescent="0.25">
      <c r="A21" s="6" t="s">
        <v>12</v>
      </c>
      <c r="B21" s="6"/>
      <c r="C21" s="6"/>
    </row>
    <row r="23" spans="1:6" ht="15.75" x14ac:dyDescent="0.25">
      <c r="A23" s="2" t="s">
        <v>51</v>
      </c>
    </row>
    <row r="24" spans="1:6" ht="7.5" customHeight="1" x14ac:dyDescent="0.25">
      <c r="A24" s="3"/>
    </row>
    <row r="25" spans="1:6" x14ac:dyDescent="0.25">
      <c r="A25" s="41" t="s">
        <v>18</v>
      </c>
      <c r="B25" s="41"/>
      <c r="C25" s="41"/>
      <c r="D25" s="41"/>
      <c r="E25" s="41"/>
      <c r="F25" s="41"/>
    </row>
    <row r="26" spans="1:6" x14ac:dyDescent="0.25">
      <c r="A26" s="41"/>
      <c r="B26" s="41"/>
      <c r="C26" s="41"/>
      <c r="D26" s="41"/>
      <c r="E26" s="41"/>
      <c r="F26" s="41"/>
    </row>
    <row r="27" spans="1:6" x14ac:dyDescent="0.25">
      <c r="A27" s="41"/>
      <c r="B27" s="41"/>
      <c r="C27" s="41"/>
      <c r="D27" s="41"/>
      <c r="E27" s="41"/>
      <c r="F27" s="41"/>
    </row>
    <row r="29" spans="1:6" ht="18" customHeight="1" x14ac:dyDescent="0.25">
      <c r="A29" s="1" t="s">
        <v>20</v>
      </c>
      <c r="B29" s="14" t="s">
        <v>21</v>
      </c>
      <c r="C29" s="13"/>
      <c r="F29" t="s">
        <v>19</v>
      </c>
    </row>
    <row r="30" spans="1:6" ht="18" customHeight="1" x14ac:dyDescent="0.25">
      <c r="A30" s="1"/>
      <c r="B30" s="12"/>
    </row>
    <row r="31" spans="1:6" x14ac:dyDescent="0.25">
      <c r="A31" s="23" t="s">
        <v>23</v>
      </c>
      <c r="B31" s="39"/>
      <c r="C31" s="39"/>
      <c r="D31" t="s">
        <v>77</v>
      </c>
    </row>
    <row r="32" spans="1:6" x14ac:dyDescent="0.25">
      <c r="A32" s="4"/>
      <c r="B32" s="54" t="s">
        <v>76</v>
      </c>
      <c r="C32" s="54"/>
    </row>
    <row r="33" spans="1:4" x14ac:dyDescent="0.25">
      <c r="A33" s="9" t="s">
        <v>22</v>
      </c>
      <c r="B33" s="39"/>
      <c r="C33" s="39"/>
      <c r="D33" t="s">
        <v>9</v>
      </c>
    </row>
    <row r="34" spans="1:4" ht="11.25" customHeight="1" x14ac:dyDescent="0.25">
      <c r="A34" s="4"/>
      <c r="B34" s="10"/>
      <c r="C34" s="10"/>
    </row>
    <row r="35" spans="1:4" ht="15" customHeight="1" x14ac:dyDescent="0.25">
      <c r="A35" s="4" t="s">
        <v>24</v>
      </c>
      <c r="B35" s="39">
        <f>B31+B33</f>
        <v>0</v>
      </c>
      <c r="C35" s="39"/>
      <c r="D35" t="s">
        <v>9</v>
      </c>
    </row>
    <row r="36" spans="1:4" ht="24" customHeight="1" x14ac:dyDescent="0.25">
      <c r="A36" s="4"/>
      <c r="B36" s="10"/>
      <c r="C36" s="10"/>
    </row>
    <row r="37" spans="1:4" ht="17.25" customHeight="1" x14ac:dyDescent="0.25">
      <c r="A37" s="1" t="s">
        <v>25</v>
      </c>
      <c r="B37" t="s">
        <v>26</v>
      </c>
      <c r="C37" s="13"/>
    </row>
    <row r="38" spans="1:4" ht="16.5" customHeight="1" x14ac:dyDescent="0.25">
      <c r="A38" s="1"/>
      <c r="B38" s="12"/>
    </row>
    <row r="39" spans="1:4" s="15" customFormat="1" ht="18" customHeight="1" x14ac:dyDescent="0.25">
      <c r="A39" s="23" t="s">
        <v>30</v>
      </c>
      <c r="B39" s="39"/>
      <c r="C39" s="39"/>
      <c r="D39" t="s">
        <v>77</v>
      </c>
    </row>
    <row r="40" spans="1:4" s="15" customFormat="1" ht="15" customHeight="1" x14ac:dyDescent="0.25">
      <c r="A40" s="4"/>
      <c r="B40" s="54" t="s">
        <v>76</v>
      </c>
      <c r="C40" s="54"/>
    </row>
    <row r="41" spans="1:4" s="15" customFormat="1" ht="18" customHeight="1" x14ac:dyDescent="0.25">
      <c r="A41" s="9" t="s">
        <v>27</v>
      </c>
      <c r="B41" s="39"/>
      <c r="C41" s="39"/>
      <c r="D41" t="s">
        <v>9</v>
      </c>
    </row>
    <row r="42" spans="1:4" s="15" customFormat="1" x14ac:dyDescent="0.25">
      <c r="A42" s="4"/>
      <c r="B42" s="10"/>
      <c r="C42" s="10"/>
    </row>
    <row r="43" spans="1:4" s="15" customFormat="1" x14ac:dyDescent="0.25">
      <c r="A43" s="4" t="s">
        <v>31</v>
      </c>
      <c r="B43" s="39">
        <f>B39+B41</f>
        <v>0</v>
      </c>
      <c r="C43" s="39"/>
      <c r="D43" t="s">
        <v>9</v>
      </c>
    </row>
    <row r="44" spans="1:4" ht="24" customHeight="1" x14ac:dyDescent="0.25">
      <c r="A44" s="4"/>
      <c r="B44" s="24"/>
      <c r="C44" s="24"/>
    </row>
    <row r="45" spans="1:4" ht="22.5" customHeight="1" x14ac:dyDescent="0.25">
      <c r="A45" s="2" t="s">
        <v>43</v>
      </c>
      <c r="B45" s="10"/>
      <c r="C45" s="10"/>
    </row>
    <row r="46" spans="1:4" ht="9" customHeight="1" x14ac:dyDescent="0.25">
      <c r="A46" s="2"/>
      <c r="B46" s="10"/>
      <c r="C46" s="10"/>
    </row>
    <row r="47" spans="1:4" ht="18" customHeight="1" x14ac:dyDescent="0.25">
      <c r="A47" s="1" t="s">
        <v>44</v>
      </c>
      <c r="B47" t="s">
        <v>45</v>
      </c>
      <c r="C47" s="13"/>
    </row>
    <row r="48" spans="1:4" ht="18" customHeight="1" x14ac:dyDescent="0.25">
      <c r="A48" s="1"/>
      <c r="C48" s="13"/>
    </row>
    <row r="49" spans="1:4" s="15" customFormat="1" ht="18" customHeight="1" x14ac:dyDescent="0.25">
      <c r="A49" s="23" t="s">
        <v>52</v>
      </c>
      <c r="B49" s="39"/>
      <c r="C49" s="39"/>
      <c r="D49" t="s">
        <v>77</v>
      </c>
    </row>
    <row r="50" spans="1:4" s="15" customFormat="1" ht="15" customHeight="1" x14ac:dyDescent="0.25">
      <c r="A50" s="4"/>
      <c r="B50" s="54" t="s">
        <v>76</v>
      </c>
      <c r="C50" s="54"/>
    </row>
    <row r="51" spans="1:4" s="15" customFormat="1" ht="18" customHeight="1" x14ac:dyDescent="0.25">
      <c r="A51" s="9" t="s">
        <v>46</v>
      </c>
      <c r="B51" s="39"/>
      <c r="C51" s="39"/>
      <c r="D51" t="s">
        <v>9</v>
      </c>
    </row>
    <row r="52" spans="1:4" s="15" customFormat="1" x14ac:dyDescent="0.25">
      <c r="A52" s="4"/>
      <c r="B52" s="10"/>
      <c r="C52" s="10"/>
    </row>
    <row r="53" spans="1:4" s="15" customFormat="1" x14ac:dyDescent="0.25">
      <c r="A53" s="4" t="s">
        <v>53</v>
      </c>
      <c r="B53" s="39">
        <f>B49+B51</f>
        <v>0</v>
      </c>
      <c r="C53" s="39"/>
      <c r="D53" t="s">
        <v>9</v>
      </c>
    </row>
    <row r="54" spans="1:4" ht="25.5" customHeight="1" x14ac:dyDescent="0.25">
      <c r="A54" s="1"/>
    </row>
    <row r="55" spans="1:4" x14ac:dyDescent="0.25">
      <c r="A55" s="1" t="s">
        <v>47</v>
      </c>
      <c r="B55" t="s">
        <v>48</v>
      </c>
      <c r="C55" s="13"/>
    </row>
    <row r="56" spans="1:4" x14ac:dyDescent="0.25">
      <c r="A56" s="1"/>
      <c r="C56" s="13"/>
    </row>
    <row r="57" spans="1:4" s="15" customFormat="1" ht="18" customHeight="1" x14ac:dyDescent="0.25">
      <c r="A57" s="23" t="s">
        <v>54</v>
      </c>
      <c r="B57" s="39"/>
      <c r="C57" s="39"/>
      <c r="D57" t="s">
        <v>77</v>
      </c>
    </row>
    <row r="58" spans="1:4" s="15" customFormat="1" ht="15" customHeight="1" x14ac:dyDescent="0.25">
      <c r="A58" s="4"/>
      <c r="B58" s="54" t="s">
        <v>76</v>
      </c>
      <c r="C58" s="54"/>
    </row>
    <row r="59" spans="1:4" s="15" customFormat="1" ht="18" customHeight="1" x14ac:dyDescent="0.25">
      <c r="A59" s="9" t="s">
        <v>49</v>
      </c>
      <c r="B59" s="39"/>
      <c r="C59" s="39"/>
      <c r="D59" t="s">
        <v>9</v>
      </c>
    </row>
    <row r="60" spans="1:4" s="15" customFormat="1" x14ac:dyDescent="0.25">
      <c r="A60" s="4"/>
      <c r="B60" s="10"/>
      <c r="C60" s="10"/>
    </row>
    <row r="61" spans="1:4" s="15" customFormat="1" x14ac:dyDescent="0.25">
      <c r="A61" s="4" t="s">
        <v>55</v>
      </c>
      <c r="B61" s="39">
        <f>B57+B59</f>
        <v>0</v>
      </c>
      <c r="C61" s="39"/>
      <c r="D61" t="s">
        <v>9</v>
      </c>
    </row>
    <row r="62" spans="1:4" x14ac:dyDescent="0.25">
      <c r="A62" s="1"/>
    </row>
    <row r="63" spans="1:4" ht="18" customHeight="1" x14ac:dyDescent="0.25">
      <c r="A63" s="4"/>
      <c r="B63" s="24"/>
      <c r="C63" s="24"/>
    </row>
    <row r="64" spans="1:4" ht="15.75" x14ac:dyDescent="0.25">
      <c r="A64" s="2" t="s">
        <v>67</v>
      </c>
    </row>
    <row r="65" spans="1:8" ht="7.5" customHeight="1" x14ac:dyDescent="0.25">
      <c r="A65" s="3"/>
    </row>
    <row r="66" spans="1:8" x14ac:dyDescent="0.25">
      <c r="A66" s="41" t="s">
        <v>13</v>
      </c>
      <c r="B66" s="41"/>
      <c r="C66" s="41"/>
      <c r="D66" s="41"/>
      <c r="E66" s="41"/>
      <c r="F66" s="41"/>
    </row>
    <row r="67" spans="1:8" x14ac:dyDescent="0.25">
      <c r="A67" s="41"/>
      <c r="B67" s="41"/>
      <c r="C67" s="41"/>
      <c r="D67" s="41"/>
      <c r="E67" s="41"/>
      <c r="F67" s="41"/>
    </row>
    <row r="68" spans="1:8" x14ac:dyDescent="0.25">
      <c r="A68" s="41"/>
      <c r="B68" s="41"/>
      <c r="C68" s="41"/>
      <c r="D68" s="41"/>
      <c r="E68" s="41"/>
      <c r="F68" s="41"/>
    </row>
    <row r="69" spans="1:8" x14ac:dyDescent="0.25">
      <c r="A69" s="36"/>
      <c r="B69" s="36"/>
      <c r="C69" s="36"/>
      <c r="D69" s="36"/>
      <c r="E69" s="36"/>
      <c r="F69" s="36"/>
    </row>
    <row r="70" spans="1:8" ht="15.75" customHeight="1" x14ac:dyDescent="0.25">
      <c r="A70" s="3" t="s">
        <v>66</v>
      </c>
    </row>
    <row r="71" spans="1:8" ht="42.75" customHeight="1" x14ac:dyDescent="0.25">
      <c r="A71" s="16" t="s">
        <v>56</v>
      </c>
      <c r="B71" s="44" t="s">
        <v>65</v>
      </c>
      <c r="C71" s="44"/>
      <c r="D71" s="44"/>
      <c r="E71" s="44"/>
      <c r="F71" s="44"/>
      <c r="G71" s="44"/>
      <c r="H71" s="44"/>
    </row>
    <row r="72" spans="1:8" x14ac:dyDescent="0.25">
      <c r="A72" s="22" t="s">
        <v>28</v>
      </c>
      <c r="B72" s="17">
        <f>B35</f>
        <v>0</v>
      </c>
      <c r="C72" t="s">
        <v>14</v>
      </c>
      <c r="D72" s="55">
        <v>16874206</v>
      </c>
      <c r="E72" t="s">
        <v>15</v>
      </c>
      <c r="F72" s="18">
        <f>(B72/100)*D72</f>
        <v>0</v>
      </c>
    </row>
    <row r="73" spans="1:8" x14ac:dyDescent="0.25">
      <c r="A73" t="s">
        <v>16</v>
      </c>
      <c r="B73">
        <v>19</v>
      </c>
      <c r="C73" t="s">
        <v>17</v>
      </c>
      <c r="D73" s="15"/>
      <c r="F73" s="19">
        <f>F72/100*19</f>
        <v>0</v>
      </c>
    </row>
    <row r="74" spans="1:8" x14ac:dyDescent="0.25">
      <c r="A74" s="22" t="s">
        <v>29</v>
      </c>
      <c r="D74" s="15"/>
      <c r="F74" s="20">
        <f>F72+F73</f>
        <v>0</v>
      </c>
    </row>
    <row r="75" spans="1:8" x14ac:dyDescent="0.25">
      <c r="D75" s="15"/>
    </row>
    <row r="76" spans="1:8" x14ac:dyDescent="0.25">
      <c r="A76" s="22" t="s">
        <v>32</v>
      </c>
      <c r="B76" s="17">
        <f>B43</f>
        <v>0</v>
      </c>
      <c r="C76" t="s">
        <v>14</v>
      </c>
      <c r="D76" s="55">
        <v>16874206</v>
      </c>
      <c r="E76" t="s">
        <v>15</v>
      </c>
      <c r="F76" s="18">
        <f>(B76/100)*D76</f>
        <v>0</v>
      </c>
    </row>
    <row r="77" spans="1:8" x14ac:dyDescent="0.25">
      <c r="A77" t="s">
        <v>16</v>
      </c>
      <c r="B77">
        <v>19</v>
      </c>
      <c r="C77" t="s">
        <v>17</v>
      </c>
      <c r="D77" s="15"/>
      <c r="F77" s="19">
        <f>F76/100*19</f>
        <v>0</v>
      </c>
    </row>
    <row r="78" spans="1:8" x14ac:dyDescent="0.25">
      <c r="A78" s="22" t="s">
        <v>40</v>
      </c>
      <c r="D78" s="15"/>
      <c r="F78" s="20">
        <f>F76+F77</f>
        <v>0</v>
      </c>
    </row>
    <row r="79" spans="1:8" ht="17.25" customHeight="1" x14ac:dyDescent="0.25">
      <c r="F79" s="21"/>
    </row>
    <row r="80" spans="1:8" x14ac:dyDescent="0.25">
      <c r="A80" t="s">
        <v>41</v>
      </c>
      <c r="F80" s="21">
        <f>F72+F76</f>
        <v>0</v>
      </c>
    </row>
    <row r="81" spans="1:8" x14ac:dyDescent="0.25">
      <c r="A81" t="s">
        <v>16</v>
      </c>
      <c r="B81">
        <v>19</v>
      </c>
      <c r="C81" t="s">
        <v>17</v>
      </c>
      <c r="F81" s="19">
        <f>F80/100*19</f>
        <v>0</v>
      </c>
    </row>
    <row r="82" spans="1:8" x14ac:dyDescent="0.25">
      <c r="A82" s="1" t="s">
        <v>42</v>
      </c>
      <c r="B82" s="1"/>
      <c r="F82" s="20">
        <f>SUM(F80:F81)</f>
        <v>0</v>
      </c>
    </row>
    <row r="83" spans="1:8" x14ac:dyDescent="0.25">
      <c r="A83" s="1"/>
      <c r="B83" s="1"/>
      <c r="F83" s="20"/>
    </row>
    <row r="84" spans="1:8" ht="15.75" customHeight="1" x14ac:dyDescent="0.25">
      <c r="A84" s="3" t="s">
        <v>68</v>
      </c>
    </row>
    <row r="85" spans="1:8" ht="7.5" customHeight="1" x14ac:dyDescent="0.25">
      <c r="A85" s="1"/>
      <c r="B85" s="1"/>
      <c r="F85" s="20"/>
    </row>
    <row r="86" spans="1:8" ht="28.5" customHeight="1" x14ac:dyDescent="0.25">
      <c r="A86" s="16" t="s">
        <v>57</v>
      </c>
      <c r="B86" s="44" t="s">
        <v>58</v>
      </c>
      <c r="C86" s="44"/>
      <c r="D86" s="44"/>
      <c r="E86" s="44"/>
      <c r="F86" s="44"/>
      <c r="G86" s="44"/>
      <c r="H86" s="44"/>
    </row>
    <row r="87" spans="1:8" x14ac:dyDescent="0.25">
      <c r="A87" s="22" t="s">
        <v>60</v>
      </c>
      <c r="B87" s="17">
        <f>B53</f>
        <v>0</v>
      </c>
      <c r="C87" t="s">
        <v>14</v>
      </c>
      <c r="D87" s="55">
        <v>16874206</v>
      </c>
      <c r="E87" t="s">
        <v>15</v>
      </c>
      <c r="F87" s="18">
        <f>(B87/100)*D87</f>
        <v>0</v>
      </c>
    </row>
    <row r="88" spans="1:8" x14ac:dyDescent="0.25">
      <c r="A88" t="s">
        <v>16</v>
      </c>
      <c r="B88">
        <v>19</v>
      </c>
      <c r="C88" t="s">
        <v>17</v>
      </c>
      <c r="D88" s="15"/>
      <c r="F88" s="19">
        <f>F87/100*19</f>
        <v>0</v>
      </c>
    </row>
    <row r="89" spans="1:8" x14ac:dyDescent="0.25">
      <c r="A89" s="22" t="s">
        <v>59</v>
      </c>
      <c r="D89" s="15"/>
      <c r="F89" s="20">
        <f>F87+F88</f>
        <v>0</v>
      </c>
    </row>
    <row r="90" spans="1:8" x14ac:dyDescent="0.25">
      <c r="D90" s="15"/>
    </row>
    <row r="91" spans="1:8" x14ac:dyDescent="0.25">
      <c r="A91" s="22" t="s">
        <v>61</v>
      </c>
      <c r="B91" s="17">
        <f>B61</f>
        <v>0</v>
      </c>
      <c r="C91" t="s">
        <v>14</v>
      </c>
      <c r="D91" s="55">
        <v>16874206</v>
      </c>
      <c r="E91" t="s">
        <v>15</v>
      </c>
      <c r="F91" s="18">
        <f>(B91/100)*D91</f>
        <v>0</v>
      </c>
    </row>
    <row r="92" spans="1:8" x14ac:dyDescent="0.25">
      <c r="A92" t="s">
        <v>16</v>
      </c>
      <c r="B92">
        <v>19</v>
      </c>
      <c r="C92" t="s">
        <v>17</v>
      </c>
      <c r="D92" s="15"/>
      <c r="F92" s="19">
        <f>F91/100*19</f>
        <v>0</v>
      </c>
    </row>
    <row r="93" spans="1:8" x14ac:dyDescent="0.25">
      <c r="A93" s="22" t="s">
        <v>62</v>
      </c>
      <c r="D93" s="15"/>
      <c r="F93" s="20">
        <f>F91+F92</f>
        <v>0</v>
      </c>
    </row>
    <row r="94" spans="1:8" ht="6.75" customHeight="1" x14ac:dyDescent="0.25">
      <c r="F94" s="21"/>
    </row>
    <row r="95" spans="1:8" x14ac:dyDescent="0.25">
      <c r="A95" t="s">
        <v>63</v>
      </c>
      <c r="F95" s="21">
        <f>F87+F91</f>
        <v>0</v>
      </c>
      <c r="G95" s="56"/>
    </row>
    <row r="96" spans="1:8" x14ac:dyDescent="0.25">
      <c r="A96" t="s">
        <v>16</v>
      </c>
      <c r="B96">
        <v>19</v>
      </c>
      <c r="C96" t="s">
        <v>17</v>
      </c>
      <c r="F96" s="19">
        <f>F95/100*19</f>
        <v>0</v>
      </c>
    </row>
    <row r="97" spans="1:7" x14ac:dyDescent="0.25">
      <c r="A97" s="1" t="s">
        <v>64</v>
      </c>
      <c r="B97" s="1"/>
      <c r="F97" s="20">
        <f>SUM(F95:F96)</f>
        <v>0</v>
      </c>
    </row>
    <row r="98" spans="1:7" x14ac:dyDescent="0.25">
      <c r="A98" s="1"/>
      <c r="B98" s="1"/>
      <c r="F98" s="20"/>
    </row>
    <row r="99" spans="1:7" x14ac:dyDescent="0.25">
      <c r="A99" s="56" t="s">
        <v>78</v>
      </c>
      <c r="F99" s="58">
        <f>F91+F87+F72+F76</f>
        <v>0</v>
      </c>
      <c r="G99" s="56" t="s">
        <v>80</v>
      </c>
    </row>
    <row r="100" spans="1:7" x14ac:dyDescent="0.25">
      <c r="A100" s="56"/>
      <c r="F100" s="57"/>
      <c r="G100" s="56"/>
    </row>
    <row r="101" spans="1:7" x14ac:dyDescent="0.25">
      <c r="A101" s="56"/>
      <c r="F101" s="57"/>
      <c r="G101" s="56"/>
    </row>
    <row r="102" spans="1:7" ht="15.75" thickBot="1" x14ac:dyDescent="0.3">
      <c r="A102" s="56"/>
      <c r="F102" s="57"/>
      <c r="G102" s="56"/>
    </row>
    <row r="103" spans="1:7" ht="22.5" customHeight="1" x14ac:dyDescent="0.25">
      <c r="A103" s="45" t="str">
        <f>[1]Tabelle1!$A$87</f>
        <v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v>
      </c>
      <c r="B103" s="46"/>
      <c r="C103" s="46"/>
      <c r="D103" s="46"/>
      <c r="E103" s="46"/>
      <c r="F103" s="46"/>
      <c r="G103" s="47"/>
    </row>
    <row r="104" spans="1:7" ht="33.75" customHeight="1" thickBot="1" x14ac:dyDescent="0.3">
      <c r="A104" s="48"/>
      <c r="B104" s="49"/>
      <c r="C104" s="49"/>
      <c r="D104" s="49"/>
      <c r="E104" s="49"/>
      <c r="F104" s="49"/>
      <c r="G104" s="50"/>
    </row>
    <row r="105" spans="1:7" ht="25.5" customHeight="1" x14ac:dyDescent="0.25">
      <c r="A105" s="5"/>
      <c r="B105" s="5"/>
      <c r="C105" s="5"/>
      <c r="D105" s="5"/>
      <c r="E105" s="5"/>
      <c r="F105" s="5"/>
      <c r="G105" s="5"/>
    </row>
    <row r="106" spans="1:7" ht="15.75" customHeight="1" x14ac:dyDescent="0.25">
      <c r="A106" s="51" t="s">
        <v>33</v>
      </c>
      <c r="B106" s="51"/>
      <c r="C106" s="51"/>
      <c r="D106" s="51"/>
      <c r="E106" s="25"/>
      <c r="F106" s="25"/>
      <c r="G106" s="25"/>
    </row>
    <row r="107" spans="1:7" ht="10.5" customHeight="1" x14ac:dyDescent="0.25">
      <c r="A107" s="25"/>
      <c r="B107" s="25"/>
      <c r="C107" s="25"/>
      <c r="D107" s="25"/>
      <c r="E107" s="25"/>
      <c r="F107" s="25"/>
      <c r="G107" s="25"/>
    </row>
    <row r="108" spans="1:7" ht="15.75" x14ac:dyDescent="0.25">
      <c r="A108" s="26" t="s">
        <v>34</v>
      </c>
      <c r="B108" s="26"/>
      <c r="C108" s="27"/>
      <c r="D108" s="15"/>
      <c r="E108" s="28"/>
      <c r="F108" s="28"/>
      <c r="G108" s="15"/>
    </row>
    <row r="109" spans="1:7" ht="7.5" customHeight="1" x14ac:dyDescent="0.25">
      <c r="A109" s="23"/>
      <c r="B109" s="27"/>
      <c r="C109" s="27"/>
      <c r="D109" s="15"/>
      <c r="E109" s="28"/>
      <c r="F109" s="28"/>
      <c r="G109" s="15"/>
    </row>
    <row r="110" spans="1:7" ht="0.75" hidden="1" customHeight="1" x14ac:dyDescent="0.25">
      <c r="A110" s="29"/>
      <c r="B110" s="27"/>
      <c r="C110" s="27"/>
      <c r="D110" s="15"/>
    </row>
    <row r="111" spans="1:7" ht="25.5" customHeight="1" x14ac:dyDescent="0.25">
      <c r="A111" s="30" t="s">
        <v>71</v>
      </c>
      <c r="B111" s="27"/>
      <c r="C111" s="31" t="s">
        <v>36</v>
      </c>
      <c r="D111" s="52" t="s">
        <v>37</v>
      </c>
      <c r="E111" s="32"/>
    </row>
    <row r="112" spans="1:7" ht="15.75" customHeight="1" x14ac:dyDescent="0.25">
      <c r="A112" s="30"/>
      <c r="B112" s="27"/>
      <c r="C112" s="27" t="s">
        <v>38</v>
      </c>
      <c r="D112" s="52"/>
    </row>
    <row r="113" spans="1:7" x14ac:dyDescent="0.25">
      <c r="B113" s="27"/>
      <c r="C113" s="27"/>
      <c r="D113" s="15"/>
    </row>
    <row r="114" spans="1:7" x14ac:dyDescent="0.25">
      <c r="A114" s="33" t="s">
        <v>39</v>
      </c>
      <c r="B114" s="27"/>
      <c r="C114" s="27"/>
      <c r="D114" s="15"/>
    </row>
    <row r="115" spans="1:7" ht="6" customHeight="1" x14ac:dyDescent="0.25">
      <c r="A115" s="33"/>
      <c r="B115" s="27"/>
      <c r="C115" s="27"/>
      <c r="D115" s="15"/>
    </row>
    <row r="116" spans="1:7" x14ac:dyDescent="0.25">
      <c r="A116" s="34" t="s">
        <v>69</v>
      </c>
      <c r="B116" s="53"/>
      <c r="C116" s="53"/>
      <c r="D116" s="37" t="s">
        <v>79</v>
      </c>
      <c r="E116" s="38"/>
    </row>
    <row r="117" spans="1:7" x14ac:dyDescent="0.25">
      <c r="A117" s="34"/>
      <c r="B117" s="35"/>
      <c r="C117" s="35"/>
      <c r="D117" s="37"/>
      <c r="E117" s="38"/>
    </row>
    <row r="118" spans="1:7" ht="24.75" customHeight="1" x14ac:dyDescent="0.25">
      <c r="A118" s="30" t="s">
        <v>70</v>
      </c>
      <c r="B118" s="53"/>
      <c r="C118" s="53"/>
      <c r="D118" s="38" t="s">
        <v>9</v>
      </c>
      <c r="E118" s="38"/>
    </row>
    <row r="119" spans="1:7" x14ac:dyDescent="0.25">
      <c r="A119" s="43"/>
      <c r="B119" s="43"/>
      <c r="C119" s="43"/>
      <c r="D119" s="43"/>
      <c r="E119" s="43"/>
      <c r="F119" s="43"/>
      <c r="G119" s="43"/>
    </row>
    <row r="120" spans="1:7" x14ac:dyDescent="0.25">
      <c r="A120" s="30" t="s">
        <v>81</v>
      </c>
      <c r="B120" s="27"/>
      <c r="C120" s="37" t="s">
        <v>82</v>
      </c>
    </row>
    <row r="121" spans="1:7" x14ac:dyDescent="0.25">
      <c r="C121" s="37" t="s">
        <v>83</v>
      </c>
    </row>
  </sheetData>
  <mergeCells count="34">
    <mergeCell ref="B43:C43"/>
    <mergeCell ref="B118:C118"/>
    <mergeCell ref="B116:C116"/>
    <mergeCell ref="B50:C50"/>
    <mergeCell ref="B53:C53"/>
    <mergeCell ref="B49:C49"/>
    <mergeCell ref="B51:C51"/>
    <mergeCell ref="B57:C57"/>
    <mergeCell ref="B58:C58"/>
    <mergeCell ref="B59:C59"/>
    <mergeCell ref="B61:C61"/>
    <mergeCell ref="A119:G119"/>
    <mergeCell ref="A66:F68"/>
    <mergeCell ref="B71:H71"/>
    <mergeCell ref="A103:G104"/>
    <mergeCell ref="A106:D106"/>
    <mergeCell ref="D111:D112"/>
    <mergeCell ref="B86:H86"/>
    <mergeCell ref="B31:C31"/>
    <mergeCell ref="B41:C41"/>
    <mergeCell ref="A5:F5"/>
    <mergeCell ref="A25:F27"/>
    <mergeCell ref="B13:F13"/>
    <mergeCell ref="B14:F14"/>
    <mergeCell ref="B15:F15"/>
    <mergeCell ref="B16:F16"/>
    <mergeCell ref="B17:F17"/>
    <mergeCell ref="B18:F18"/>
    <mergeCell ref="B19:F19"/>
    <mergeCell ref="B32:C32"/>
    <mergeCell ref="B33:C33"/>
    <mergeCell ref="B35:C35"/>
    <mergeCell ref="B40:C40"/>
    <mergeCell ref="B39:C39"/>
  </mergeCells>
  <pageMargins left="0.7" right="0.7" top="0.78740157499999996" bottom="0.78740157499999996" header="0.3" footer="0.3"/>
  <pageSetup paperSize="9" scale="37" orientation="portrait" r:id="rId1"/>
  <headerFooter>
    <oddFooter>&amp;LStadtbetriebe Grevenbroich AöR - Vergabenummer SG-105421-2025&amp;R&amp;P von &amp;N</oddFooter>
  </headerFooter>
  <rowBreaks count="1" manualBreakCount="1">
    <brk id="8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110</xdr:row>
                    <xdr:rowOff>47625</xdr:rowOff>
                  </from>
                  <to>
                    <xdr:col>1</xdr:col>
                    <xdr:colOff>657225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111</xdr:row>
                    <xdr:rowOff>19050</xdr:rowOff>
                  </from>
                  <to>
                    <xdr:col>1</xdr:col>
                    <xdr:colOff>657225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120</xdr:row>
                    <xdr:rowOff>47625</xdr:rowOff>
                  </from>
                  <to>
                    <xdr:col>1</xdr:col>
                    <xdr:colOff>657225</xdr:colOff>
                    <xdr:row>121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119</xdr:row>
                    <xdr:rowOff>47625</xdr:rowOff>
                  </from>
                  <to>
                    <xdr:col>1</xdr:col>
                    <xdr:colOff>657225</xdr:colOff>
                    <xdr:row>120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2025-07-02T19:14:47Z</dcterms:modified>
</cp:coreProperties>
</file>