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Projekte\Druckkonzept_Intern\Druckkonzept_3\01_Vorbereitungen\_Vergabe\LV\Dokumente_Vergabe_101026002\"/>
    </mc:Choice>
  </mc:AlternateContent>
  <workbookProtection workbookPassword="C612" lockStructure="1"/>
  <bookViews>
    <workbookView xWindow="600" yWindow="108" windowWidth="14760" windowHeight="7668" activeTab="1"/>
  </bookViews>
  <sheets>
    <sheet name="Erläuterungen zum Ausfüllen" sheetId="1" r:id="rId1"/>
    <sheet name="Leistungsverzeichnis" sheetId="2" r:id="rId2"/>
    <sheet name="%-Verteilung" sheetId="3" state="hidden" r:id="rId3"/>
  </sheets>
  <definedNames>
    <definedName name="_xlnm._FilterDatabase" localSheetId="1" hidden="1">Leistungsverzeichnis!$A$1:$P$129</definedName>
    <definedName name="_xlnm.Print_Titles" localSheetId="1">Leistungsverzeichnis!$A:$E,Leistungsverzeichnis!$1:$2</definedName>
    <definedName name="Z_BB1958A2_79B8_44CD_B994_D7F890D9FBA3_.wvu.FilterData" localSheetId="1" hidden="1">Leistungsverzeichnis!$A$1:$P$129</definedName>
    <definedName name="Z_BB1958A2_79B8_44CD_B994_D7F890D9FBA3_.wvu.PrintTitles" localSheetId="1" hidden="1">Leistungsverzeichnis!$A:$E,Leistungsverzeichnis!$1:$2</definedName>
    <definedName name="Z_DDDD25CC_2D25_49FE_A130_8433F31C5F47_.wvu.FilterData" localSheetId="1" hidden="1">Leistungsverzeichnis!$A$1:$P$129</definedName>
    <definedName name="Z_DDDD25CC_2D25_49FE_A130_8433F31C5F47_.wvu.PrintTitles" localSheetId="1" hidden="1">Leistungsverzeichnis!$A:$E,Leistungsverzeichnis!$1:$2</definedName>
  </definedNames>
  <calcPr calcId="162913"/>
  <customWorkbookViews>
    <customWorkbookView name="Morgenstern Olaf - Persönliche Ansicht" guid="{BB1958A2-79B8-44CD-B994-D7F890D9FBA3}" mergeInterval="0" personalView="1" maximized="1" xWindow="1912" yWindow="-8" windowWidth="1936" windowHeight="1216" activeSheetId="2"/>
    <customWorkbookView name="Sobeck Danny - Persönliche Ansicht" guid="{DDDD25CC-2D25-49FE-A130-8433F31C5F47}" mergeInterval="0" personalView="1" maximized="1" xWindow="1912" yWindow="-8" windowWidth="1936" windowHeight="1168" activeSheetId="1"/>
  </customWorkbookViews>
</workbook>
</file>

<file path=xl/calcChain.xml><?xml version="1.0" encoding="utf-8"?>
<calcChain xmlns="http://schemas.openxmlformats.org/spreadsheetml/2006/main">
  <c r="K94" i="2" l="1"/>
  <c r="K80" i="2" l="1"/>
  <c r="K85" i="2" l="1"/>
  <c r="C8" i="3" l="1"/>
  <c r="K126" i="2"/>
  <c r="D6" i="3" s="1"/>
  <c r="K125" i="2" l="1"/>
  <c r="K124" i="2"/>
  <c r="K123" i="2"/>
  <c r="K122" i="2"/>
  <c r="K121" i="2"/>
  <c r="K113" i="2"/>
  <c r="K106" i="2"/>
  <c r="K104" i="2"/>
  <c r="K82" i="2" s="1"/>
  <c r="K73" i="2"/>
  <c r="K72" i="2"/>
  <c r="K71" i="2"/>
  <c r="K70" i="2"/>
  <c r="K69" i="2"/>
  <c r="K68" i="2"/>
  <c r="K67" i="2"/>
  <c r="K47" i="2"/>
  <c r="K42" i="2"/>
  <c r="K41" i="2"/>
  <c r="K40" i="2"/>
  <c r="K39" i="2"/>
  <c r="K38" i="2"/>
  <c r="K37" i="2"/>
  <c r="K36" i="2"/>
  <c r="K35" i="2"/>
  <c r="K34" i="2"/>
  <c r="K33" i="2"/>
  <c r="K32" i="2"/>
  <c r="K31" i="2"/>
  <c r="K7" i="2"/>
  <c r="K9" i="2"/>
  <c r="K10" i="2"/>
  <c r="K11" i="2"/>
  <c r="K12" i="2"/>
  <c r="K13" i="2"/>
  <c r="K14" i="2"/>
  <c r="K16" i="2"/>
  <c r="K17" i="2"/>
  <c r="K18" i="2"/>
  <c r="K19" i="2"/>
  <c r="K20" i="2"/>
  <c r="K21" i="2"/>
  <c r="K22" i="2"/>
  <c r="K6" i="2"/>
  <c r="K3" i="2" l="1"/>
  <c r="D2" i="3" s="1"/>
  <c r="D3" i="3"/>
  <c r="K112" i="2"/>
  <c r="D4" i="3" s="1"/>
  <c r="K119" i="2"/>
  <c r="D5" i="3" s="1"/>
  <c r="D8" i="3" l="1"/>
  <c r="E6" i="3" s="1"/>
  <c r="E4" i="3" l="1"/>
  <c r="E5" i="3"/>
  <c r="E2" i="3"/>
  <c r="E3" i="3"/>
  <c r="E8" i="3" l="1"/>
</calcChain>
</file>

<file path=xl/sharedStrings.xml><?xml version="1.0" encoding="utf-8"?>
<sst xmlns="http://schemas.openxmlformats.org/spreadsheetml/2006/main" count="569" uniqueCount="252">
  <si>
    <t>Rollout</t>
  </si>
  <si>
    <t>Nr.</t>
  </si>
  <si>
    <t>Kriterium</t>
  </si>
  <si>
    <t>Gewich-
tung</t>
  </si>
  <si>
    <t>max Punkte</t>
  </si>
  <si>
    <t>Punkte</t>
  </si>
  <si>
    <t>Abrechnung</t>
  </si>
  <si>
    <t>Gesamt</t>
  </si>
  <si>
    <t>MPS</t>
  </si>
  <si>
    <t>IST lt. Tabelle</t>
  </si>
  <si>
    <t>Vorschlag 10.4</t>
  </si>
  <si>
    <t>#</t>
  </si>
  <si>
    <t>A</t>
  </si>
  <si>
    <t>B</t>
  </si>
  <si>
    <t>C</t>
  </si>
  <si>
    <t>D</t>
  </si>
  <si>
    <t>Managed Print Service (MPS)</t>
  </si>
  <si>
    <t>Erwartete Form der Antwort</t>
  </si>
  <si>
    <t>Kriterien-
typ</t>
  </si>
  <si>
    <t>Text</t>
  </si>
  <si>
    <t>Bitte Nachweis (Datenblatt o. ä.) beifügen.</t>
  </si>
  <si>
    <t>Antwort des Bieters</t>
  </si>
  <si>
    <t>ja/nein</t>
  </si>
  <si>
    <t>Bitte Nachweis je Geräteklasse beifügen</t>
  </si>
  <si>
    <t>Die angebotenen Geräte tragen das CE Prüfzeichen.</t>
  </si>
  <si>
    <t>Geben Sie den Wert für die Rückkehrzeit aus dem Standby-Modus in Sekunden für die Geräteklasse LK1 an.</t>
  </si>
  <si>
    <t>Geben Sie den Wert für die Rückkehrzeit aus dem Standby-Modus in Sekunden für die Geräteklasse LK2 an.</t>
  </si>
  <si>
    <t>Geben Sie den Wert für die Rückkehrzeit aus dem Standby-Modus in Sekunden für die Geräteklasse LK3 an.</t>
  </si>
  <si>
    <t>Text, max. 1 Seite</t>
  </si>
  <si>
    <t>Erläutern Sie die Funktionsweise und den Ablauf der Authentifizierung / Legitimierung an den MFP gegenüber dem Verzeichnisdienst Active Directory (mit / ohne MIFARE Classic).</t>
  </si>
  <si>
    <t>Text, max. 3 Seiten</t>
  </si>
  <si>
    <t>Bewertung</t>
  </si>
  <si>
    <t>0 Punkte</t>
  </si>
  <si>
    <t>"nein"</t>
  </si>
  <si>
    <t>"ja"</t>
  </si>
  <si>
    <t>Ausschluss wenn "nein"</t>
  </si>
  <si>
    <t>Erläutern Sie die Funktionsweise und Möglichkeiten der Druck-Funktion (Druckertreiber, FollowMe).</t>
  </si>
  <si>
    <t>Tonerstaub sowie Geruchsbelästigungen sind wiederholt Themen bezüglich des Gesundheitsschutzes. Welche Aussagen können Sie zum Thema allgemein und im Besonderen bei den vorgeschlagenen Gerätetypen (z. B Tonerkartuschenwechsel ohne Tonerentweichen) treffen?</t>
  </si>
  <si>
    <t>Ausschluss wenn keine Angabe und/oder Mindestanforderungen nicht erfüllt</t>
  </si>
  <si>
    <t>30 Seiten pro Minute</t>
  </si>
  <si>
    <t>7 Zoll</t>
  </si>
  <si>
    <t>60 Seiten pro Minute</t>
  </si>
  <si>
    <t>20 Seiten pro Minute</t>
  </si>
  <si>
    <t>35 Seiten pro Minute</t>
  </si>
  <si>
    <t>Ausschluss wenn keine Angabe, kein Nachweis und/oder Mindestanforderungen nicht erfüllt</t>
  </si>
  <si>
    <t>Ausschluss wenn "nein" und/oder kein Nachweis</t>
  </si>
  <si>
    <t>Die vom AN gelieferten Drucksysteme für die angebotenen Geräte müssen so beschaffen sein, dass sie einer Wiederverwertung zugeführt werden können. Der AN verpflichtet sich, die Kartuschenbehälter kostenfrei zurückzunehmen, um sie einer Wiederverwertung zuzuführen. Zu diesem Zweck werden in Standorten mit mehr als 10 Geräten Sammelboxen aufgestellt, die regelmäßig entleert werden. Für Standorte ohne Sammelboxen muss die Möglichkeit der kostenfreien Rücknahme/Paketrücksendung sichergestellt werden.</t>
  </si>
  <si>
    <t>1 Punkt</t>
  </si>
  <si>
    <t>2 Punkte</t>
  </si>
  <si>
    <t>3 Punkte</t>
  </si>
  <si>
    <t>Ja/Nein</t>
  </si>
  <si>
    <t>Beizubringende Nachweise</t>
  </si>
  <si>
    <t>Text, max. 3 Seite</t>
  </si>
  <si>
    <t>Erläutern Sie die Funktionsweise und Möglichkeiten des Anlegens und der Verwaltung der Scan-Profile am Kopierer.</t>
  </si>
  <si>
    <t>Vertragliche Grundlagen</t>
  </si>
  <si>
    <t>bis 35 Seiten pro Minute</t>
  </si>
  <si>
    <t>bis 40 Seiten pro Minute</t>
  </si>
  <si>
    <t>über 40 Seiten pro Minute</t>
  </si>
  <si>
    <t>bis 25 Seiten pro Minute</t>
  </si>
  <si>
    <t>bis 30 Seiten pro Minute</t>
  </si>
  <si>
    <t>über 35 Seiten pro Minute</t>
  </si>
  <si>
    <t>bis 8 Zoll</t>
  </si>
  <si>
    <t>bis 9 Zoll</t>
  </si>
  <si>
    <t>bis 45 Seiten pro Minute</t>
  </si>
  <si>
    <t>über 45 Seiten pro Minute</t>
  </si>
  <si>
    <t>bis 65 Seiten pro Minute</t>
  </si>
  <si>
    <t>bis 70 Seiten pro Minute</t>
  </si>
  <si>
    <t>über 75 Seiten pro Minute</t>
  </si>
  <si>
    <t>keine Aussagen getroffen</t>
  </si>
  <si>
    <t>ausführliche Aussagen getroffen die umfänglichen Gesundheitsschutz allgemein und für die vorgeschlagenen Geräte belegen</t>
  </si>
  <si>
    <t>auf das Thema wurde nur grob eingegangen</t>
  </si>
  <si>
    <t>Thema wurde gut dargestellt; Niveau des Gesundheitsschutzes nicht ausreichend</t>
  </si>
  <si>
    <t>Aussagen getroffen, Funktionsweise wenig praxistauglich und / oder mit erheblichem Aufwand in die IT-Infrastruktur des AG integrierbar</t>
  </si>
  <si>
    <t>Aussagen getroffen, Funktionsweise / Möglichkeiten wenig praxistauglich und / oder mit erheblichem Aufwand in die IT-Infrastruktur des AG integrierbar</t>
  </si>
  <si>
    <t>ausführliche, nachvollziehbare Aussagen getroffen, Funktionsweise praxistauglich und mit höherem Aufwand in die IT-Infrastruktur des AG integrierbar</t>
  </si>
  <si>
    <t>ausführliche, nachvollziehbare Aussagen getroffen, Funktionsweise / Möglichkeiten praxistauglich und mit geringem Aufwand in die IT-Infrastruktur des AG integrierbar</t>
  </si>
  <si>
    <t>ausführliche, nachvollziehbare Aussagen getroffen, Funktionsweise praxistauglich, Anbindung Convert2PDF mit geringem Aufwand vollumfänglich möglich</t>
  </si>
  <si>
    <t>ausführliche, nachvollziehbare Aussagen getroffen, Funktionsweise praxistauglich, Anbindung Convert2PDF mit höherem Aufwand vollumfänglich möglich</t>
  </si>
  <si>
    <t>Aussagen getroffen, Funktionsweise wenig praxistauglich und / oder Anbindung Convert2PDF mit erheblichem Aufwand oder mit Einschränkungen möglich</t>
  </si>
  <si>
    <t>ausführliche, nachvollziehbare Aussagen getroffen, Funktionsweise / Möglichkeiten voll praxistauglich</t>
  </si>
  <si>
    <t>ausführliche, nachvollziehbare Aussagen getroffen, Funktionsweise / Möglichkeiten eingeschränkt praxistauglich</t>
  </si>
  <si>
    <t>Aussagen getroffen, Funktionsweise / Möglichkeiten wenig praxistauglich</t>
  </si>
  <si>
    <t>ausführliche, nachvollziehbare Aussagen getroffen, Spiegelung vollumfänglich möglich</t>
  </si>
  <si>
    <t>ausführliche, nachvollziehbare Aussagen getroffen, Spiegelung eingeschränkt  möglich</t>
  </si>
  <si>
    <t>keine Aussagen getroffen oder Spiegelung nicht möglich</t>
  </si>
  <si>
    <t>Aussagen getroffen, Spiegelung stark eingeschränkt  möglich</t>
  </si>
  <si>
    <t>ausführliche, nachvollziehbare Aussagen getroffen, alle Anforderungen vollumfänglich erfüllt</t>
  </si>
  <si>
    <t>keine Aussagen getroffen oder Anforderungen nicht annähernd erfüllt</t>
  </si>
  <si>
    <t>ausführliche, nachvollziehbare Aussagen getroffen, alle Anforderungen mit geringen Einschränkungen erfüllt</t>
  </si>
  <si>
    <t>Aussagen getroffen, alle Anforderungen mit deutlichen Einschränkungen erfüllt</t>
  </si>
  <si>
    <t>keine Aussagen getroffen oder Zählerstandsermittlung durch AN nicht gewährleistet</t>
  </si>
  <si>
    <t>ausführliche, nachvollziehbare Aussagen getroffen, AN gewährleistet die eigenständige Zählerstandsermittlung entsprechend den Anforderungen</t>
  </si>
  <si>
    <t>Technik und Software</t>
  </si>
  <si>
    <t>umfängliches, nachvollziehbares Rollout-Konzept, Anforderungen umfänglich erfüllt bei geringem Aufwand für AG</t>
  </si>
  <si>
    <t>kein oder vollkommen unzureichendes Rollout-Konzept</t>
  </si>
  <si>
    <t>umfängliches, nachvollziehbares Rollout-Konzept, Anforderungen weitestgehend erfüllt bei höherem Aufwand für AG</t>
  </si>
  <si>
    <t>Rollout-Konzept geliefert, Anforderungen nur teilweise erfüllt oder erheblicher Aufwand für AG</t>
  </si>
  <si>
    <t>umfängliches, nachvollziehbares Konzept, Anforderungen umfänglich erfüllt und praxistauglich</t>
  </si>
  <si>
    <t>umfängliches, nachvollziehbares Konzept, Anforderungen weitestgehend erfüllt, eingeschränkt praxistauglich</t>
  </si>
  <si>
    <t>Konzept geliefert, Anforderungen nur teilweise erfüllt oder wenig praxistauglich</t>
  </si>
  <si>
    <t>kein oder vollkommen unzureichendes Konzept oder nicht praxistauglich</t>
  </si>
  <si>
    <t>umfängliche, nachvollziehbare Darstellung eines weitgehend unterbrechungsfreien Arbeitens</t>
  </si>
  <si>
    <t>umfängliche, nachvollziehbare Darstellung eines nur teilweise unterbrechungsfreien Arbeitens</t>
  </si>
  <si>
    <t>Darstellung geliefert, deutlicher Nutzungsausfall zu erwarten</t>
  </si>
  <si>
    <t>keine Darstellung geliefert oder inakzeptabler Nutzungsausfall zu erwarten</t>
  </si>
  <si>
    <t>keine Erfahrungen des Projektleiters nachgewiesen</t>
  </si>
  <si>
    <t>umfängliche Erfahrungen des Projektleiters mit gleichartigen Projekten nachgewiesen</t>
  </si>
  <si>
    <t>Erfahrungen des Projektleiters nur aus kleineren oder artfremden Projekten nachgewiesen</t>
  </si>
  <si>
    <t>Einsatz von erfahrenem und geschultem Personal in ausreichender Menge</t>
  </si>
  <si>
    <t>ungeschultes Personal und / oder deutlich zu geringer Ressourceneinsatz</t>
  </si>
  <si>
    <t>Einsatz von erfahrenem und geschultem Personal mit fraglichem Ressourceneinsatz</t>
  </si>
  <si>
    <t>unerfahrenes oder ungeschultes Personal in ausreichender Menge</t>
  </si>
  <si>
    <t>IST</t>
  </si>
  <si>
    <t>E</t>
  </si>
  <si>
    <t>keine Aussagen getroffen oder Architektur im IT-System des AG nicht realisierbar oder Anforderungen nicht annähernd erfüllt</t>
  </si>
  <si>
    <t>Aussagen getroffen und nachvollziehbar, Anforderungen mit deutlichen Einschränkungen erfüllt oder Anforderungen erfüllt, jedoch mit sehr hohem Aufwand für den AG verbunden</t>
  </si>
  <si>
    <t>ausführliche Aussagen getroffen und nachvollziehbar, Anforderungen erfüllt und mit geringem Aufwand für den AG realisierbar</t>
  </si>
  <si>
    <t xml:space="preserve">
Für das Ausfüllen des Leistungsverzeichnisses sind folgende Hinweise zu beachten:
1. Es sind nur die blau markierten Felder auszufüllen.
2. Ist der Platz zur Beantwortung im Feld "Antwort des Bieters" nicht ausreichend, können gesonderte Beschreibungen beigefügt werden. Hierzu sind jedoch die Festlegungen zum Feld "Erwartete Form der Antwort" zu beachten.
3. Das Beilegen eines Datenblattes oder ähnlicher Unterlagen ersetzt nicht die Beantwortung der Kriterien.
</t>
  </si>
  <si>
    <t>Es werden die jeweiligen Werte der von den Bietern angebotenen Geräte vergleichend bewertet.
Der jeweils schlechteste Wert erhält 0 Punkte. Der jeweils beste Wert erhält 3 Punkte.
Die Zwischenwerte werden linear abgestuft, auf eine Nachkommastelle gerundet und erhalten die entsprechende Punktzahl.</t>
  </si>
  <si>
    <t>Der AN verpflichtet sich, das errichtete Gesamtsystem in geeigneter Weise nachvollziehbar zu dokumentieren. Die Übergabe der Dokumentation erfolgt innerhalb von sechs Wochen nach Abschluss der Auslieferung. Besonderer Wert ist dabei auf die Sicherstellung der Verfügbarkeit des Gesamtsystems zu legen. Dies umfasst mindestens die Beschreibung von Ausfallszenarien bzw. Notfallplänen der zentralen Komponenten.</t>
  </si>
  <si>
    <t>ausführliche, nachvollziehbare Aussagen getroffen, Funktionsweise praxistauglich und mit geringem Aufwand in die IT-Infrastruktur des AG integrierbar</t>
  </si>
  <si>
    <t>ausführliche, nachvollziehbare Aussagen getroffen, Funktionsweise / Möglichkeiten praxistauglich und mit höherem Aufwand in die IT-Infrastruktur des AG integrierbar</t>
  </si>
  <si>
    <t>"nein"
(keine kostenfreie Telefon-Hotline)</t>
  </si>
  <si>
    <t>"ja"
(kostenfreie Telefon-Hotline)</t>
  </si>
  <si>
    <t>Alle folgenden wichtigen Prozesse müssen dokumentiert, mit dem AG abgestimmt und an den AG übergeben sein:
- Verbrauchsmaterialbestellungen
- Störungen
- Umsetzungen / Änderungen
- Geräteersatz</t>
  </si>
  <si>
    <r>
      <rPr>
        <u/>
        <sz val="11"/>
        <rFont val="Arial"/>
        <family val="2"/>
      </rPr>
      <t xml:space="preserve">
Abkürzungen:</t>
    </r>
    <r>
      <rPr>
        <sz val="11"/>
        <rFont val="Arial"/>
        <family val="2"/>
      </rPr>
      <t xml:space="preserve">
AN = Auftragnehmer
AG = Auftraggeber
MFP = Multifunktionsgerät - Multifunction Printer
SW = Software
MA = Mitarbeiter</t>
    </r>
  </si>
  <si>
    <t>ausführliche Aussagen getroffen und nachvollziehbar, Anforderungen mit geringen Einschränkungen erfüllt oder Anforderungen erfüllt, jedoch mit höherem Aufwand für den AG verbunden</t>
  </si>
  <si>
    <r>
      <t xml:space="preserve">
</t>
    </r>
    <r>
      <rPr>
        <u/>
        <sz val="11"/>
        <rFont val="Arial"/>
        <family val="2"/>
      </rPr>
      <t>Legende Kriterientyp:</t>
    </r>
    <r>
      <rPr>
        <sz val="11"/>
        <rFont val="Arial"/>
        <family val="2"/>
      </rPr>
      <t xml:space="preserve">
A = Ausschlusskriterium
Das Kriterium muss erfüllt sein. Dieser Kriterientyp wird weder gewichtet, noch bewertet. Die Nichterfüllung (im Sinne eines "nein" oder fehlenden Eintrages) führt zum Ausschluss.
B = Bewertung
Das Kriterium muss in dem vorgegebenen Rahmen erfüllt werden. Die Antwort wird entsprechend gewichtet und bewertet. Die Bewertung erfolgt dabei auf Basis einer vierstufigen Punkteskala (0 bis 3 Punkte). In welchen Fällen eine hohe Bewertung erfolgt, kann der Spalte "Bewertung" entnommen werden. Für die Bewertung ist eine Jury verantwortlich, die aus verschiedenen Vertretern aus den Fachbereichen des AG besteht.
</t>
    </r>
  </si>
  <si>
    <t>ab 9 Zoll</t>
  </si>
  <si>
    <t>keine Aussagen getroffen oder Anforderungen der TR-RESISCAN nicht umsetzbar</t>
  </si>
  <si>
    <t>ausführliche Aussagen getroffen, die zeigen, dass die Vorgaben der TR-RESISCAN umfänglich abgedeckt werden können</t>
  </si>
  <si>
    <t>ausführliche Aussagen getroffen, die zeigen, dass die Vorgaben der TR-RESISCAN überwiegend abgedeckt werden können</t>
  </si>
  <si>
    <t>Aussagen getroffen, die zeigen, dass die Vorgaben der TR-RESISCAN teilweise abgedeckt werden können</t>
  </si>
  <si>
    <t>keine Aussagen getroffen oder Ansatz nicht praxistauglich bzw. hoher Zusatzaufwand für IT des AG zu erwarten</t>
  </si>
  <si>
    <t>ausführliche Aussagen getroffen, die zeigen, dass Problemstellungen, die spezifische Kenntnisse der in der SVC installierten Lösung erfordern, effizient und ohne Zusatzaufwand für die IT des AG praxistauglich gelöst werden können</t>
  </si>
  <si>
    <t>ausführliche Aussagen getroffen, die zeigen, dass der überwiegende Teil der Problemstellungen, die spezifische Kenntnisse der in der SVC installierten Lösung erfordern,  effizient und ohne Zusatzaufwand für die IT des AG praxistauglich gelöst werden können</t>
  </si>
  <si>
    <t>Aussagen getroffen, die zeigen, dass Problemstellungen, die spezifische Kenntnisse der in der SVC installierten Lösung erfordern,  gelöst werden können, jedoch erscheint der Ansatz eingeschränkt praxistauglich und es ist höherer Zusatzaufwand für die IT des AG zu erwarten</t>
  </si>
  <si>
    <r>
      <t xml:space="preserve">
</t>
    </r>
    <r>
      <rPr>
        <u/>
        <sz val="11"/>
        <rFont val="Arial"/>
        <family val="2"/>
      </rPr>
      <t>Legende "Erwartete Form der Antwort":</t>
    </r>
    <r>
      <rPr>
        <sz val="11"/>
        <rFont val="Arial"/>
        <family val="2"/>
      </rPr>
      <t xml:space="preserve">
ja/nein
Alle diese Kriterien sind zwingend mit einem "ja" oder "nein" (im Feld "Antwort des Bieters") zu beantworten.
Text
Alle diese Kriterien sind (im Feld "Antwort des Bieters") zu beschreiben. Die Beschreibungen müssen dabei vollständig, verständlich und in sich geschlossen sein (ggf. mit Bild bzw. Grafik zum besseren Verständnis). Ist der Platz zur Beantwortung nicht ausreichend, können - sofern dies ausdrücklich aufgeführt ist - (unter Angabe des Verweises) gesonderte Beschreibungen - in dem jeweils festgelegten Umfang - beigefügt werden. Anlagen sind entsprechend klar zu bezeichnen, dass diese dem jeweiligen Kriterium zugeordnet werden können. Die Bezeichnung "Seite" bezieht sich immer auf das Format DIN-A4. Die Schrift muss problemlos lesbar (mindestens Schriftgröße 11) sein. Werden mehr Seiten als zugelassen eingereicht, finden diese keine Berücksichtigung. Deckblätter oder Inhaltsverzeichnisse zählen nicht zur Seitenbegrenzung.
</t>
    </r>
  </si>
  <si>
    <r>
      <t xml:space="preserve">Welche Gerätetypen in den drei Leistungsklassen entsprechend den Anforderungen der </t>
    </r>
    <r>
      <rPr>
        <b/>
        <sz val="9"/>
        <rFont val="Arial"/>
        <family val="2"/>
      </rPr>
      <t>Anlagen 01 bis 03</t>
    </r>
    <r>
      <rPr>
        <sz val="9"/>
        <rFont val="Arial"/>
        <family val="2"/>
      </rPr>
      <t xml:space="preserve"> würden Sie zur Erfüllung der Ziele und Forderungen für den Einsatz beim AG vorschlagen?
</t>
    </r>
  </si>
  <si>
    <r>
      <t xml:space="preserve">Hersteller und Modell für LK1 entsprechend den Anforderungen der </t>
    </r>
    <r>
      <rPr>
        <b/>
        <sz val="9"/>
        <rFont val="Arial"/>
        <family val="2"/>
      </rPr>
      <t xml:space="preserve">Anlage 01
</t>
    </r>
  </si>
  <si>
    <t xml:space="preserve">Geben Sie den Wert für die Druckgeschwindigkeit in Seiten pro Minute s/w A4 für die Geräteklasse LK1 an.
</t>
  </si>
  <si>
    <t xml:space="preserve">Können die Geräte der Klasse LK1 Zertifikate größer als 10 kByte verarbeiten?
</t>
  </si>
  <si>
    <r>
      <t xml:space="preserve">Hersteller und Typ für LK2 entsprechend den Anforderungen der </t>
    </r>
    <r>
      <rPr>
        <b/>
        <sz val="9"/>
        <rFont val="Arial"/>
        <family val="2"/>
      </rPr>
      <t xml:space="preserve">Anlage 02
</t>
    </r>
  </si>
  <si>
    <t xml:space="preserve">Geben Sie den Wert für die Druckgeschwindigkeit in Seiten pro Minute s/w A4 für die Geräteklasse LK2 an.
</t>
  </si>
  <si>
    <t xml:space="preserve">Geben Sie den Wert für die Druckgeschwindigkeit in Seiten pro Minute farbig A4 für die Geräteklasse LK2 an.
</t>
  </si>
  <si>
    <t xml:space="preserve">Geben Sie den Wert für die Scangeschwindigkeit in Seiten pro Minute farbig A4 für die Geräteklasse LK2 an.
</t>
  </si>
  <si>
    <t xml:space="preserve">Geben Sie Displaygröße der Geräteklasse LK2 (gerundet auf eine Nachkommastelle) in Zoll an.
</t>
  </si>
  <si>
    <t xml:space="preserve">Können die Geräte der Klasse LK2 Zertifikate größer als 10 kByte verarbeiten?
</t>
  </si>
  <si>
    <t xml:space="preserve">Unterstützen die angebotenen Geräte der Leistungsklasse LK2 eine automatische Erkennung des Papierformates in Vorlageneinzügen?
</t>
  </si>
  <si>
    <r>
      <t xml:space="preserve">Hersteller und Modell für LK3 entsprechend den Anforderungen der </t>
    </r>
    <r>
      <rPr>
        <b/>
        <sz val="9"/>
        <rFont val="Arial"/>
        <family val="2"/>
      </rPr>
      <t xml:space="preserve">Anlage 03
</t>
    </r>
  </si>
  <si>
    <t xml:space="preserve">Geben Sie den Wert für die Druckgeschwindigkeit in Seiten pro Minute s/w A4 für die Geräteklasse LK3 an.
</t>
  </si>
  <si>
    <t xml:space="preserve">Geben Sie den Wert für die Druckgeschwindigkeit in Seiten pro Minute farbig A4 für die Geräteklasse LK3 an.
</t>
  </si>
  <si>
    <t xml:space="preserve">Geben Sie den Wert für die Scangeschwindigkeit in Seiten pro Minute farbig A4 für die Geräteklasse LK3 an.
</t>
  </si>
  <si>
    <t xml:space="preserve">Geben Sie Displaygröße der Geräteklasse LK3 (gerundet auf eine Nachkommastelle) in Zoll an.
</t>
  </si>
  <si>
    <t xml:space="preserve">Können die Geräte der Klasse LK3 Zertifikate größer als 10 kByte verarbeiten?
</t>
  </si>
  <si>
    <t xml:space="preserve">Für einige der Geräte der Leistungsklasse 3 wird ein Münzkopiereranbau benötigt, um diese Geräte als Münzkopierer betreiben zu können. Die Münzfunktion muss dabei auf Wunsch auch abschaltbar sein, um das Gerät für Verwaltungsmitarbeiter nutzbar zu machen. Können Sie diese Anbauoption bereitstellen und die Forderung erfüllen?
</t>
  </si>
  <si>
    <t xml:space="preserve">Unterstützen die angebotenen Geräte der Leistungsklasse LK3 eine automatische Erkennung des Papierformates in Vorlageneinzügen?
</t>
  </si>
  <si>
    <t xml:space="preserve">Welchen Beitrag leisten Ihre Geräte zum Umwelt- und Gesundheitsschutz?
</t>
  </si>
  <si>
    <t xml:space="preserve">Für die angebotenen Geräte existiert ein Zertifikat "Blauer Engel" oder gleichwertig?
</t>
  </si>
  <si>
    <t xml:space="preserve">Die angebotenen Geräte entsprechen den Bestimmungen des Umweltzeichens RAL DE-UZ 219 in Verbindung mit EN ISO 7779 und ISO 9296.
</t>
  </si>
  <si>
    <t xml:space="preserve">Die angebotenen Geräte erfüllen das höchste Leistungsniveau an Energieeffizienz gemäß Vergabeverordnung (VgV).
</t>
  </si>
  <si>
    <t xml:space="preserve">Die Geräte verfügen über geschlossene, emissionsfreie Drucksysteme.
</t>
  </si>
  <si>
    <t xml:space="preserve">Die Drucksysteme erfüllen die Norm ISO/IEC 19752, 19798 oder 24712.
</t>
  </si>
  <si>
    <t xml:space="preserve">Es sind folgende Umweltdaten je Geräteklasse anzugeben, welche bewertet werden:
</t>
  </si>
  <si>
    <t xml:space="preserve">Geben Sie den Wert für Energieverbrauch (TEC in kWh pro Woche) für die Geräteklasse LK1 an
</t>
  </si>
  <si>
    <t xml:space="preserve">Geben Sie den Wert für Energieverbrauch (TEC in kWh pro Woche) für die Geräteklasse LK2 an
</t>
  </si>
  <si>
    <t xml:space="preserve">Geben Sie den Wert für Energieverbrauch (TEC in kWh pro Woche) für die Geräteklasse LK3 an
</t>
  </si>
  <si>
    <t xml:space="preserve">Geben Sie den Wert für die Rückkehrzeit aus dem Ruhezustand in Sekunden für die Geräteklasse LK1 an.
</t>
  </si>
  <si>
    <t xml:space="preserve">Geben Sie den Wert für die Rückkehrzeit aus dem Ruhezustand in Sekunden für die Geräteklasse LK2 an.
</t>
  </si>
  <si>
    <t xml:space="preserve">Geben Sie den Wert für die Rückkehrzeit aus dem Ruhezustand in Sekunden für die Geräteklasse LK3 an.
</t>
  </si>
  <si>
    <t xml:space="preserve">Geben Sie den Wert für die Geräuschemission im Druckbetrieb der Geräteklasse LK1 in db(A) an.
</t>
  </si>
  <si>
    <t xml:space="preserve">Geben Sie den Wert für die Geräuschemission im Druckbetrieb der Geräteklasse LK2 in db(A) an.
</t>
  </si>
  <si>
    <t xml:space="preserve">Geben Sie den Wert für die Geräuschemission im Druckbetrieb der Geräteklasse LK3 in db(A) an.
</t>
  </si>
  <si>
    <t xml:space="preserve">Die Geräte aller Leistungsklassen können problemlos Recyclingpapier aus 100% Altpapier entsprechend DIN EN 12281, DIN 6738 verarbeiten?
</t>
  </si>
  <si>
    <t xml:space="preserve">Der AN verpflichtet sich, seine Geräte nach Ablauf der Gebrauchszeit kostenfrei zurückzunehmen und einer Wiederverwendung oder einer Verwertung im Sinne Elektro- und Elektronikgerätegesetz (ElektroG) zuzuführen. Nicht verwertbare Teile sind umweltverträglich zu entsorgen.
</t>
  </si>
  <si>
    <t xml:space="preserve">Die Geräte erfüllen die Forderungen an das Umweltmanagement der ISO 14001 und gewährleisten die allgemein gültigen Sicherheits- und Umweltschutzvorschriften. Alle Geräte müssen außerdem den gesetzlichen Unfallverhütungs- und Arbeitsschutzvorschriften sowie den allgemein anerkannten sicherheitstechnischen und arbeitsmedizinischen Regeln entsprechen.
</t>
  </si>
  <si>
    <t xml:space="preserve">Software
</t>
  </si>
  <si>
    <t xml:space="preserve">Allgemeine Anforderungen
</t>
  </si>
  <si>
    <r>
      <t xml:space="preserve">Alle Softwarekomponenten der angebotenen Lösung (außerhalb der MFP bzw. Drucker) müssen den in der </t>
    </r>
    <r>
      <rPr>
        <b/>
        <sz val="9"/>
        <rFont val="Arial"/>
        <family val="2"/>
      </rPr>
      <t>Anlage 04</t>
    </r>
    <r>
      <rPr>
        <sz val="9"/>
        <rFont val="Arial"/>
        <family val="2"/>
      </rPr>
      <t xml:space="preserve"> genannten Anforderungen genügen.
</t>
    </r>
  </si>
  <si>
    <t xml:space="preserve">Die zentralen Softwarekomponenten müssen auf Servern des AG virtualisierbar sein. 
</t>
  </si>
  <si>
    <t xml:space="preserve">Die Software muss in separaten, völlig voneinander getrennten Netzwerken installierbar/nutzbar und durchgängig per DNS (nicht über IP-Adressen) konfigurierbar sein.
</t>
  </si>
  <si>
    <t xml:space="preserve">Verwaltungssoftware muss komplett mehrbenutzerfähig sein.
</t>
  </si>
  <si>
    <t xml:space="preserve">Sämtliche Software ist in heterogener Systemumgebung (Windows, Linux) lauffähig.
</t>
  </si>
  <si>
    <t xml:space="preserve">Sämtliche Software ist zentral administrierbar.
</t>
  </si>
  <si>
    <t xml:space="preserve">Es wird ein einheitlicher Windows-Druckertreiber für alle Geräteklassen bereitgestellt, der alle Gerätefunktionen unterstützt.
</t>
  </si>
  <si>
    <t xml:space="preserve">Die Sprache aller Bedienoberflächen der Geräte sowie der Benutzersoftware der Arbeitsplatz-PC's (Treiber etc.) ist deutsch.
</t>
  </si>
  <si>
    <r>
      <t xml:space="preserve">Welche Softwarelösungen zur Realisierung der Mindestanforderungen gemäß </t>
    </r>
    <r>
      <rPr>
        <b/>
        <sz val="9"/>
        <rFont val="Arial"/>
        <family val="2"/>
      </rPr>
      <t>Anlage 04</t>
    </r>
    <r>
      <rPr>
        <sz val="9"/>
        <rFont val="Arial"/>
        <family val="2"/>
      </rPr>
      <t xml:space="preserve"> werden vorgeschlagen?
</t>
    </r>
  </si>
  <si>
    <r>
      <t xml:space="preserve">Hersteller, Bezeichnung und Version der Authentifizierungssoftware gemäß der </t>
    </r>
    <r>
      <rPr>
        <b/>
        <sz val="9"/>
        <rFont val="Arial"/>
        <family val="2"/>
      </rPr>
      <t>Anlage 04</t>
    </r>
    <r>
      <rPr>
        <sz val="9"/>
        <rFont val="Arial"/>
        <family val="2"/>
      </rPr>
      <t xml:space="preserve">.
</t>
    </r>
  </si>
  <si>
    <r>
      <t xml:space="preserve">Die beim AG vorhandene Scansoftware Convert2PDF kann gemäß </t>
    </r>
    <r>
      <rPr>
        <b/>
        <sz val="9"/>
        <rFont val="Arial"/>
        <family val="2"/>
      </rPr>
      <t>Anlage 04</t>
    </r>
    <r>
      <rPr>
        <sz val="9"/>
        <rFont val="Arial"/>
        <family val="2"/>
      </rPr>
      <t xml:space="preserve"> angebunden werden.
</t>
    </r>
  </si>
  <si>
    <r>
      <t xml:space="preserve">Hersteller, Bezeichnung und Version Druck-, Accounting- und Abrechnungssoftware gemäß </t>
    </r>
    <r>
      <rPr>
        <b/>
        <sz val="9"/>
        <rFont val="Arial"/>
        <family val="2"/>
      </rPr>
      <t xml:space="preserve">Anlage 04.
</t>
    </r>
  </si>
  <si>
    <r>
      <t xml:space="preserve">Hersteller, Bezeichnung und Version der Managementsoftware gemäß der </t>
    </r>
    <r>
      <rPr>
        <b/>
        <sz val="9"/>
        <rFont val="Arial"/>
        <family val="2"/>
      </rPr>
      <t xml:space="preserve">Anlage 04
</t>
    </r>
  </si>
  <si>
    <r>
      <t xml:space="preserve">Die zu errichtende Gesamtsystem erfüllt die Anforderungen der IT-Sicherheit gemäß </t>
    </r>
    <r>
      <rPr>
        <b/>
        <sz val="9"/>
        <rFont val="Arial"/>
        <family val="2"/>
      </rPr>
      <t>Anlage 04</t>
    </r>
    <r>
      <rPr>
        <sz val="9"/>
        <rFont val="Arial"/>
        <family val="2"/>
      </rPr>
      <t xml:space="preserve">.
</t>
    </r>
  </si>
  <si>
    <t xml:space="preserve">Der AN verpflichtet sich, innerhalb von sechs Wochen nach Installation der zentralen Komponenten ein detailliertes, schriftliches Informationssicherheits- und Datenschutzkonzept zu übergeben. Das Konzept beinhaltet eine ausführliche Darlegung der Gewährleistung des Datenschutzes gemäß EU-DSGVO einschließlich der technischen und organisatorischen Maßnahmen (TOM) sowie die Gewährleistung der Anforderungen des Bausteins SYS.4.1 (Drucker, Kopierer und Multifunktionsgeräte) aus dem IT-Grundschutz-Kompendium des BSI. 
</t>
  </si>
  <si>
    <t xml:space="preserve">Erläuterungen der Funktionsweise der Software / des Gesamtsystems
</t>
  </si>
  <si>
    <t xml:space="preserve">Erläutern Sie die Funktionsweise und Möglichkeiten der Scan-Funktion mit Anbindung des vorhandenen Scan-Servers Convert2PDF. Gehen Sie dabei insbesondere auf die Übermittlung erforderlicher Metadaten ein, um den Dateieigentümer der resultierenden Datei im Filesystem (Scanprodukt) auf den am Gerät angemeldeten Benutzer zu setzen.
</t>
  </si>
  <si>
    <t xml:space="preserve">Erläutern Sie, wie die Verwaltung der MFP und Netzwerkdrucker erfolgt (inklusive erforderlicher Software) und welche Möglichkeiten der Rechtevergabe an den MFP (z. B. für Farbausgaben) existieren.
</t>
  </si>
  <si>
    <t xml:space="preserve">Erläutern Sie, wie die Spiegelung des Gerätebedienfeldes von LK2- und LK3-Geräten am Arbeitsplatz des Administrators funktioniert und welche Möglichkeiten sie dem Administrator bietet. 
</t>
  </si>
  <si>
    <r>
      <t xml:space="preserve">Erläutern Sie die Architektur des Gesamtsystems bevorzugt anhand bildlicher Darstellungen. Gehen Sie dabei auf Lastverteilung, Skalierbarkeit, Ausfallsicherheit (nach Möglichkeit inklusive Ausfallszenarien bzw. Notfallplänen der zentralen Komponenten) und Desaster Recovery ein. Der AG legt Wert auf eine hohe, aktive Ausfallsicherheit und Lastverteilung der gelieferten Lösung (siehe auch </t>
    </r>
    <r>
      <rPr>
        <b/>
        <sz val="9"/>
        <rFont val="Arial"/>
        <family val="2"/>
      </rPr>
      <t>Anlage 04</t>
    </r>
    <r>
      <rPr>
        <sz val="9"/>
        <rFont val="Arial"/>
        <family val="2"/>
      </rPr>
      <t xml:space="preserve">).
</t>
    </r>
  </si>
  <si>
    <t xml:space="preserve">Technische Besonderheiten
</t>
  </si>
  <si>
    <t xml:space="preserve">Nicht alle Standorte verfügen über eine Netzwerk- / Internetanbindung oder über ein lokales Netzwerk, so dass der Betrieb der Druck-, Kopier- und Scantechnik auch ohne zentrale Servertechnik möglich sein muss. Diese Anforderung wird durch die vom Auftragnehmer gelieferte Technik erfüllt.
</t>
  </si>
  <si>
    <t xml:space="preserve">Beim AG existieren physisch voneinander getrennte Netzwerke, in denen jeweils für sich die Gerate administriert werden müssen und unabhängige Scan-Server und FollowMe-Server einzurichten sind. Wie unterstützt das Ihre Lösung?
</t>
  </si>
  <si>
    <t xml:space="preserve">Die Gerätezertifikate müssen jeweils vor dem Aufstellen beim Auftraggeber durch den Auftragnehmer kostenfrei vorinstalliert werden. Der Helpdesk des AG stellt die Zertifikate auf Anfrage zur Verfügung. Dies gilt für alle gelieferten Geräte.
</t>
  </si>
  <si>
    <t xml:space="preserve">Alle Geräte der Leistungsklassen LK1 bis LK3 verfügen über eine Webschnittstelle zur Administration.
</t>
  </si>
  <si>
    <t xml:space="preserve">Ersetzendes Scannen
</t>
  </si>
  <si>
    <t xml:space="preserve">Erläutern Sie, wie die von Ihnen gelieferten Systeme die  Vorgaben der Technischen Richtlinie des BSI "TR-03138 Ersetzendes Scannen (RESISCAN)" erfüllen und welche Funktionalitäten Sie hierzu bereitstellen.
</t>
  </si>
  <si>
    <t xml:space="preserve">Es wird ein XML-Metadatenfile erstellt, in dem mindestens folgende Informationen erfasst sind:
- verwendete Scaneinstellungsparameter (vordefinierte und durch Nutzer angepasste Parameter)
- Gerät (an dem gescannt wurde)
- Nutzer (der gescannt hat)
- Zeitpunkt (an dem gescannt wurde)
</t>
  </si>
  <si>
    <r>
      <t xml:space="preserve">Auf MPS spezialisierter Helpdesk (deutschsprachig, siehe auch Serviceanforderungen und Servicelevel gemäß </t>
    </r>
    <r>
      <rPr>
        <b/>
        <sz val="9"/>
        <rFont val="Arial"/>
        <family val="2"/>
      </rPr>
      <t>Punkt 3.5.3</t>
    </r>
    <r>
      <rPr>
        <sz val="9"/>
        <rFont val="Arial"/>
        <family val="2"/>
      </rPr>
      <t xml:space="preserve"> der erläuternden Hinweise):
- Übernahme First-Level-Support für alle von den Geräten oder der Management-Software automatisch gemeldeten Zustände und Verbrauchsmaterialbestellungen inklusive Ticketüberwachung, Eskalationsmanagement und Changemanagement
- Übernahme First-Level-Support für alle anwendungs- und nutzerbezogenen Fehlerzustände, Bedienanfragen und Verbrauchmaterialbestellungen durch die Endnutzer oder Verantwortliche der Stadtverwaltung
</t>
    </r>
  </si>
  <si>
    <r>
      <t xml:space="preserve">Kooperation zwischen dem Helpdesk des AN und den Ansprechpartnern der jeweiligen Standorte oder Netzwerke </t>
    </r>
    <r>
      <rPr>
        <b/>
        <sz val="9"/>
        <rFont val="Arial"/>
        <family val="2"/>
      </rPr>
      <t>gemäß Punkt 1.4 der erläuternden Hinweise</t>
    </r>
    <r>
      <rPr>
        <sz val="9"/>
        <rFont val="Arial"/>
        <family val="2"/>
      </rPr>
      <t xml:space="preserve">:
- Weitergabe von Fehlermeldungen an die Ansprechpartner, die außerhalb des eigenen Zuständigkeitsbereiches liegen via E-Mail, telefonisch oder per Schnittstelle zum Ticketsystem des AG
- Annahme von Störungsmeldungen von den Ansprechpartnern per E-Mail, Telefon oder Ticket-System (zusätzlich zum nutzerbezogenen First-Level-Support)
</t>
    </r>
  </si>
  <si>
    <t xml:space="preserve">Der AN stellt eine kostenfreie Telefon-Hotline für den AG zur Verfügung.
</t>
  </si>
  <si>
    <r>
      <t>Die kalkulierten Mietkosten beinhalten alle unter</t>
    </r>
    <r>
      <rPr>
        <b/>
        <sz val="9"/>
        <rFont val="Arial"/>
        <family val="2"/>
      </rPr>
      <t xml:space="preserve"> Pkt. 2.2.1 der erläuternden Hinweise</t>
    </r>
    <r>
      <rPr>
        <sz val="9"/>
        <rFont val="Arial"/>
        <family val="2"/>
      </rPr>
      <t xml:space="preserve"> genannten Positionen.
</t>
    </r>
  </si>
  <si>
    <r>
      <t xml:space="preserve">Die kalkulierten Seitenkosten (Klick) beinhalten alle unter </t>
    </r>
    <r>
      <rPr>
        <b/>
        <sz val="9"/>
        <rFont val="Arial"/>
        <family val="2"/>
      </rPr>
      <t>Punkt 2.2.2 der erläuternden Hinweisen</t>
    </r>
    <r>
      <rPr>
        <sz val="9"/>
        <rFont val="Arial"/>
        <family val="2"/>
      </rPr>
      <t xml:space="preserve"> genannten Positionen.
</t>
    </r>
  </si>
  <si>
    <t xml:space="preserve">Inhalte des Managed Print Service (MPS) sind neben einer vollautomatisierten Zählerstandmeldung und Verbrauchsmaterialanforderung insbesondere ein vorbeugendes Störungsmanagement, das im Bedarfsfall eigenständig Serviceanforderungen auslösen muss. 
</t>
  </si>
  <si>
    <t xml:space="preserve">Es ist eine ständige Geräteüberwachung und Optimierung durchzuführen. Bei Auffälligkeiten sollen dem AG entsprechende Lösungsvorschläge unterbreitet werden.
</t>
  </si>
  <si>
    <t xml:space="preserve">Für einen ständigen Kostenüberblick ist dem AN quartalsweise eine Volumensaufstellung zur Verfügung zu stellen. Gleichzeitig muss der AG die Möglichkeit haben, sämtliche Aktivitäten in Bezug auf das MPS nachzuverfolgen.
</t>
  </si>
  <si>
    <t xml:space="preserve">Mit dem Service-Konzept muss gleichzeitig der Support für die bereitzustellenden Softwarekomponenten für die gesamte Vertragslaufzeit (einschließlich einer eventuellen Vertragsverlängerung) gewährleistet oder alternativ eine kostenneutrale, gleichwertige Ersatzlösung bereitgestellt werden.
</t>
  </si>
  <si>
    <r>
      <t xml:space="preserve">Servicezeiten und -level siehe </t>
    </r>
    <r>
      <rPr>
        <b/>
        <sz val="9"/>
        <rFont val="Arial"/>
        <family val="2"/>
      </rPr>
      <t>Punkt 3.5.3 der erläuternden Hinweise</t>
    </r>
    <r>
      <rPr>
        <sz val="9"/>
        <rFont val="Arial"/>
        <family val="2"/>
      </rPr>
      <t xml:space="preserve"> sind sicherzustellen
</t>
    </r>
  </si>
  <si>
    <r>
      <t xml:space="preserve">In bestimmten Situationen oder bei komplexen Problemstellungen sind spezielle, erweiterte Kenntnisse der in der Stadtverwaltung Chemnitz installierten Lösung erforderlich, um eine effiziente und weitestgehend selbstständige Bearbeitung durch den AN gewährleisten zu können sowie Koordinierungsaufwand und Beteiligung der IT des AG zu minimieren.
Für die Bearbeitung bzw. Koordinierung solcher Aufgaben ist ein individuell zugewiesener Servicemitarbeiter mit übergreifenden Kenntnissen zu zentraler Software / Gerätesoftware / Gerätekonfiguration / Spezifika der Nutzung und der Standorte des AG als direkter Ansprechpartner der IT der Stadtverwaltung Chemnitz mit folgendem, von Nummer B10 abweichendem Servicelevel einzuplanen:
- Reaktionszeit individueller Service-MA: 4 Stunden
- Realisierungszeit Service-MA: 36 Stunden
Die Zeitangaben gelten jeweils innerhalb der Servicezeit nach </t>
    </r>
    <r>
      <rPr>
        <b/>
        <sz val="9"/>
        <rFont val="Arial"/>
        <family val="2"/>
      </rPr>
      <t>Punkt 3.5.3 der erläuternden Hinweise</t>
    </r>
    <r>
      <rPr>
        <sz val="9"/>
        <rFont val="Arial"/>
        <family val="2"/>
      </rPr>
      <t xml:space="preserve">.
Die Terminierung für Einsätze des individuell zugewiesenen Servicemitarbeiters erfolgt jeweils in Absprache mit der IT des AG.
</t>
    </r>
  </si>
  <si>
    <t xml:space="preserve">Gerätemehrbedarf/-minderbedarf
</t>
  </si>
  <si>
    <t xml:space="preserve">nachträgliche Anmietungen:
Für nachträgliche Anmietungen (maßgebend ist immer der Eingang der Nachbestellungen beim AN) gelten folgende Bedingungen:
</t>
  </si>
  <si>
    <t xml:space="preserve">erste sechs Monate ab Vertragsbeginn (Rollout-Phase):
Zusätzlich während der Vertragslaufzeit benötigte Geräte und Zubehör (Nachbestellungen) müssen in den ersten sechs Monaten ab Vertragsbeginn zum Einstiegsmietpreis angeboten werden. Das heißt, die Angebotspreise müssen für diesen Zeitraum unabhängig vom Zeitpunkt der Nachbestellung Gültigkeit haben und es müssen neue Geräte (1. Zulassung) geliefert werden. Dasselbe gilt für Zubehör.
</t>
  </si>
  <si>
    <t xml:space="preserve">übrige Vertragslaufzeit (laufender Betrieb):
Der AG hat während der übrigen Vertragslaufzeit die Möglichkeit bis zu 10% der Geräteanzahl der jeweiligen Leistungsklasse (bezogen auf dem angemieteten Bestand nach sechs Monaten ab Vertragsbeginn) Geräte und Zubehör zum Einstiegsmietpreis anzumieten. 
</t>
  </si>
  <si>
    <t xml:space="preserve">Nach Ausschöpfung der 10%-Regelung ist folgende Formel für die Berechnung des Mietpreises anzuwenden:
Monatliche Miete in € = monatlicher Grundmietpreis (des jeweiligen Gerätes) in € x Gesamtlaufzeit / Restlaufzeit
</t>
  </si>
  <si>
    <t xml:space="preserve">Für Gerätenachbestellungen gelten im Übrigen die gleichen Bedingungen dieses Leistungsverzeichnisses. Sollte der AN zum Zeitpunkt der Nachbestellung ein vertraglich angebotenes Gerät nicht zur Verfügung stehen, sind Nachfolgemodelle mit denselben oder höheren Leistungsmerkmalen ohne Berechnung von Mehrkosten zu verwenden. Dasselbe gilt für das Zubehör.
</t>
  </si>
  <si>
    <t xml:space="preserve">nachträgliche Rückgaben:
</t>
  </si>
  <si>
    <t xml:space="preserve">Der AG hat während der gesamten Vertragslaufzeit die Möglichkeit bis zu 10% der jeweiligen Leistungsklasse (bezogen auf dem angemieteten Bestand nach sechs Monaten ab Vertragsbeginn) Geräte und Zubehör zurückzugeben. Die Mietkosten sind dem AG nicht mehr in Rechnung zu stellen.
</t>
  </si>
  <si>
    <t xml:space="preserve">Servicekonzept
</t>
  </si>
  <si>
    <t xml:space="preserve">Beschreiben Sie – möglichst in einer bildlichen Darstellung – Ihr Servicekonzept. Gehen Sie dabei auf den HelpDesk des AN als ersten Ansprechpartner für den AG, den Service und Support, die Verbrauchsmateriallieferung und das Reporting ein.
</t>
  </si>
  <si>
    <t xml:space="preserve">Der Auftragnehmer holt die Zählerstände eigenständig ein, unabhängig von der Netzwerkanbindung der Geräte und der Ausstattung vor Ort.
</t>
  </si>
  <si>
    <r>
      <t xml:space="preserve">In der in </t>
    </r>
    <r>
      <rPr>
        <b/>
        <sz val="9"/>
        <rFont val="Arial"/>
        <family val="2"/>
      </rPr>
      <t>Anlage 05</t>
    </r>
    <r>
      <rPr>
        <sz val="9"/>
        <rFont val="Arial"/>
        <family val="2"/>
      </rPr>
      <t xml:space="preserve"> beigefügten Objektliste befinden sich viele Außenstellen, Schulen und Kindertagesstätten ohne eine Anbindung ans Internet oder das städtische Netzwerk. Beschreiben Sie, wie Sie die Zählerstände für Objekte ohne zentrale Auslesemöglichkeit quartalsweise einholen.
</t>
    </r>
  </si>
  <si>
    <t xml:space="preserve">Automatische Servicemeldungen der Geräte (Kartuschenfüllstand, Störungen, Zählerstände) an den Servicepartner – ohne manuellen Eingriff von Benutzern oder Administratoren werden unterstützt.
</t>
  </si>
  <si>
    <r>
      <t xml:space="preserve">Nachverfolgung und Eskalation aller Support-Anfragen und Verbrauchsmaterialbestellungen in einem bereitgestellten Ticketsystem mit Zugriffsmöglichkeit für die zuständigen Ansprechpartner der Stadtverwaltung gemäß </t>
    </r>
    <r>
      <rPr>
        <b/>
        <sz val="9"/>
        <rFont val="Arial"/>
        <family val="2"/>
      </rPr>
      <t>Punkt 1.4 der erläuternden Hinweise</t>
    </r>
    <r>
      <rPr>
        <sz val="9"/>
        <rFont val="Arial"/>
        <family val="2"/>
      </rPr>
      <t xml:space="preserve">, um Tickets prüfen und aufgeben zu können.
</t>
    </r>
  </si>
  <si>
    <t xml:space="preserve">Der AN verpflichtet sich zur kostenneutralen Einbindung von Austauschgeräten infolge von Defekten (Vorhalten vorkonfigurierter Ersatzgeräte erforderlich)?
</t>
  </si>
  <si>
    <t xml:space="preserve">Permanente Erfassung und Aktualisierung von Geräteinformationen – Datenpflege (z. B. Standort, Ansprechpartner, Seriennummer, Zählerstände, Status) in einer Datenbank beim AN
</t>
  </si>
  <si>
    <t xml:space="preserve">Erläutern Sie die Funktionsweise und den Ablauf der Abrechnung von MFP und Arbeitsplatzdruckern (kostenstellenbezogen nach Verursacherprinzip, Einfluss von Geräte- und Klickpreis, inklusive erforderlicher Software).
</t>
  </si>
  <si>
    <t xml:space="preserve">kostenstellenbezogene Verrechnung
</t>
  </si>
  <si>
    <t xml:space="preserve">Die zentrale Druckkostenabrechnung über alle Geräteklassen, zusammengefasst in Kostenstellen wird gewährleistet (technische Lösung bzw. Dienstleistung ist bereitzustellen, welche die Kostenzuordnung und Abrechnung nach Verursacherprinzip über alle Geräte ermöglicht).
</t>
  </si>
  <si>
    <t xml:space="preserve">Die Rechnungslegungen erfolgen per E-Mail an den AG innerhalb von 3 Wochen nach Quartalsende mit einem Zahlungsziel von 30 Tagen. 
</t>
  </si>
  <si>
    <t xml:space="preserve">Die Mieten werden quartalsweise nachschüssig berechnet. Diese sind in einer Rechnung zusammenzufassen. Die Rechnung muss die einzelnen Mietpositionen enthalten. Der AG stimmt den Inhalt der Mietrechnung mit dem AN ab.
</t>
  </si>
  <si>
    <t xml:space="preserve">Die Klick-Abrechnung erfolgt quartalsweise. Der Rechnung sind mindestens folgende Dokumente beizufügen:
- Übersicht der gefertigten Klicks (je s/w und Farbe) und Kosten pro Kostenstelle
- Übersicht der gefertigten Klicks (je s/w und Farbe) und Kosten pro Gerät
- Zählerstandsübersicht aller Geräte zum Quartalsende
</t>
  </si>
  <si>
    <t xml:space="preserve">Der Servicevertrag mit dem bisherigen Dienstleister läuft bis 31.12.2026. Beim neuen Vertrag ist angedacht den Geräterollout zum 01.07.2026 zu beginnen und die Objekte schrittweise mit der neuen Technik auszustatten (Parallelbetrieb).
</t>
  </si>
  <si>
    <t xml:space="preserve">Fügen Sie ein Rollout-Konzept bei, welches auch die Übergangsphase bzw. den Parallelbetrieb (der alten zu neuen Gerätelandschaft) berücksichtigt. Inhalte sind die Aufstellung der Geräte am Einsatzort und die Herbeiführung der Funktionsfähigkeit. Welche Probleme sehen Sie? Was gibt es eventuell zu beachten?
Folgende Schwerpunkte müssen zwingend enthalten sein:
- Verantwortlichkeiten
- Informationsbedarf (Welche Informationen / Daten werden vom Auftragnehmer benötigt?)
- projektbegleitende Kommunikation
- Vorgehensbeschreibung der Hardware- und Softwareimplementierung
- Vorgehensweise und Umgang mit Alt-Technik (Altdrucker und Mietgeräte)
</t>
  </si>
  <si>
    <t xml:space="preserve">Fügen Sie ein Schulungskonzept bei, das mindestens folgende Inhalte aufweist:
- Nutzerschulungen zur Bedienung aller wesentlichen Funktionen der neuen Geräte für Multiplikatoren des AG (bis zu 10 Schulungsveranstaltungen)
- 1 Schulungstag (8h) für technische Mitarbeiter des AG zur Administration der Multifunktionssysteme und Softwareprodukte
- Kurzeinweisung für die Geräteverantwortlichen im Rahmen des Rollouts
</t>
  </si>
  <si>
    <t xml:space="preserve">Wie kann ein weitgehend unterbrechungsfreies Arbeiten bezüglich des Gerätetausches für den Nutzer sichergestellt werden?
</t>
  </si>
  <si>
    <t xml:space="preserve">Einzelmietverträge, die später abgeschlossen werden, müssen den Bedingungen dieser Ausschreibung entsprechen.
</t>
  </si>
  <si>
    <r>
      <t xml:space="preserve">Der Bieter erklärt sich bereit, den im Entwurf als </t>
    </r>
    <r>
      <rPr>
        <b/>
        <sz val="9"/>
        <rFont val="Arial"/>
        <family val="2"/>
      </rPr>
      <t>Anlage 06</t>
    </r>
    <r>
      <rPr>
        <sz val="9"/>
        <rFont val="Arial"/>
        <family val="2"/>
      </rPr>
      <t xml:space="preserve"> beigefügten EVB-IT Pflegevertrag S mit dem Auftraggeber abzuschließen.
</t>
    </r>
  </si>
  <si>
    <t>Vergabenummer: 10/10/26/002</t>
  </si>
  <si>
    <t>kaum Erfahrungen des Projektleiters nachgewiesen</t>
  </si>
  <si>
    <t xml:space="preserve">Beschreiben Sie kurz, welchen Ansatz Sie zur Erfüllung des Kriteriums unter Nummer B11 (individuell zugewiesener Servicemitarbeiter) verfolgen:
- Welche Qualifikation / Erfahrungsstand wird der geplante Servicemitarbeiter im Hinblick auf die ausführung der Leistung besitzen?
- Wie erfolgt die Kontaktierung durch die IT des AG?
- Bis zu welchem maximalen Zeitbudget steht dieser Mitarbeiter der SVC pro Monat zur Verfügung?
- Wie grenzen sich die Aufgabenbereiche des individuell zugewiesenen Servicemitarbeiters von den Aufgaben des Standard-Supports ab?
</t>
  </si>
  <si>
    <t xml:space="preserve">Der für das Projekt eingesetzte Projektleiter / die Projektleiterin sollte über ausreichend Erfahrung mit ähnlich großen Projekten verfügen. Planen Sie die Umsetzung des Rollouts mit einem Projektleiter der über keine Erfahrungen, kaum Erfahrungen, kleinere Projekterfahrung oder umfängliche Erfahrungen verfügt. Stellen Sie die Erfahrungen des Projektleiters unter Angabe von durchgeführten Projekten kurz dar.
</t>
  </si>
  <si>
    <t xml:space="preserve">Das für den Rollout eingesetzte IT-Fachpersonal und Servicepersonal muss für die vorgesehenen Aufgaben geschult und geeignet sein. Planen Sie die Umsetzung des Rollouts mit:
- ungeschultes Personal und / oder deutlich zu geringer Ressourceneinsatz
- unerfahrenes oder ungeschultes Personal in ausreichender Menge
- Einsatz von erfahrenem und geschultem Personal mit fraglichem Ressourceneinsatz
- Einsatz von erfahrenem und geschultem Personal in ausreichender Menge
Stellen Sie die das Mengengerüst und die jeweilige Qualifikation bzw. die Erfahrungen der jeweiligen Personengruppen kurz dar.
</t>
  </si>
  <si>
    <t xml:space="preserve">Der Vertrag über den Managed Print Service einschließlich der Überlassung der ausgeschriebenen Software und Gerätetechnik hat eine Laufzeit von 72 Monaten.
Eckdaten:
- voraussichtlicher Projektbeginn: Q2/2026
- voraussichtlicher Vertragsbeginn: 01.01.2027
- Übergabe der komplett installierten Gerätetechnik und Softwarelösungen: 18.12.2026
</t>
  </si>
  <si>
    <t>Erläuterungen zum Ausfüllen des Leistungsanforderungen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</si>
</sst>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Arial"/>
    </font>
    <font>
      <sz val="8"/>
      <name val="Arial"/>
      <family val="2"/>
    </font>
    <font>
      <b/>
      <sz val="9"/>
      <name val="Arial"/>
      <family val="2"/>
    </font>
    <font>
      <sz val="12"/>
      <name val="Times New Roman"/>
      <family val="1"/>
    </font>
    <font>
      <b/>
      <sz val="12"/>
      <name val="Arial"/>
      <family val="2"/>
    </font>
    <font>
      <sz val="12"/>
      <name val="Arial"/>
      <family val="2"/>
    </font>
    <font>
      <sz val="11"/>
      <name val="Arial"/>
      <family val="2"/>
    </font>
    <font>
      <sz val="9"/>
      <name val="Arial"/>
      <family val="2"/>
    </font>
    <font>
      <sz val="9"/>
      <color rgb="FFFF0000"/>
      <name val="Arial"/>
      <family val="2"/>
    </font>
    <font>
      <b/>
      <sz val="12"/>
      <color rgb="FFFF0000"/>
      <name val="Arial"/>
      <family val="2"/>
    </font>
    <font>
      <u/>
      <sz val="11"/>
      <name val="Arial"/>
      <family val="2"/>
    </font>
    <font>
      <b/>
      <sz val="14"/>
      <name val="Arial"/>
      <family val="2"/>
    </font>
  </fonts>
  <fills count="9">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65"/>
        <bgColor indexed="64"/>
      </patternFill>
    </fill>
    <fill>
      <patternFill patternType="solid">
        <fgColor theme="9" tint="0.59999389629810485"/>
        <bgColor indexed="64"/>
      </patternFill>
    </fill>
    <fill>
      <patternFill patternType="lightGray">
        <bgColor theme="9" tint="0.59999389629810485"/>
      </patternFill>
    </fill>
    <fill>
      <patternFill patternType="lightGray"/>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xf numFmtId="0" fontId="3" fillId="0" borderId="0"/>
    <xf numFmtId="9" fontId="3" fillId="0" borderId="0" applyFont="0" applyFill="0" applyBorder="0" applyAlignment="0" applyProtection="0"/>
    <xf numFmtId="9" fontId="6" fillId="0" borderId="0" applyFont="0" applyFill="0" applyBorder="0" applyAlignment="0" applyProtection="0"/>
  </cellStyleXfs>
  <cellXfs count="77">
    <xf numFmtId="0" fontId="0" fillId="0" borderId="0" xfId="0"/>
    <xf numFmtId="0" fontId="5" fillId="0" borderId="0" xfId="1" applyFont="1"/>
    <xf numFmtId="9" fontId="5" fillId="0" borderId="0" xfId="2" applyFont="1"/>
    <xf numFmtId="0" fontId="4" fillId="0" borderId="0" xfId="1" applyFont="1"/>
    <xf numFmtId="9" fontId="5" fillId="0" borderId="0" xfId="3" applyFont="1"/>
    <xf numFmtId="0" fontId="7" fillId="0" borderId="0" xfId="0" applyFont="1"/>
    <xf numFmtId="0" fontId="7" fillId="0" borderId="1" xfId="0" applyNumberFormat="1" applyFont="1" applyFill="1" applyBorder="1" applyAlignment="1">
      <alignment horizontal="center" vertical="top" wrapText="1"/>
    </xf>
    <xf numFmtId="0" fontId="7" fillId="0" borderId="1" xfId="0" applyFont="1" applyFill="1" applyBorder="1" applyAlignment="1">
      <alignment vertical="top" wrapText="1"/>
    </xf>
    <xf numFmtId="0" fontId="2" fillId="5"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0" xfId="0" applyFont="1" applyFill="1"/>
    <xf numFmtId="0" fontId="7" fillId="0" borderId="1" xfId="0" applyNumberFormat="1" applyFont="1" applyFill="1" applyBorder="1" applyAlignment="1">
      <alignment horizontal="center"/>
    </xf>
    <xf numFmtId="0" fontId="7" fillId="0" borderId="1" xfId="0" applyNumberFormat="1" applyFont="1" applyBorder="1" applyAlignment="1">
      <alignment horizontal="center" vertical="top" wrapText="1"/>
    </xf>
    <xf numFmtId="0" fontId="7" fillId="0" borderId="1" xfId="0" quotePrefix="1" applyNumberFormat="1" applyFont="1" applyBorder="1" applyAlignment="1">
      <alignment horizontal="center" vertical="top" wrapText="1"/>
    </xf>
    <xf numFmtId="0" fontId="4" fillId="2" borderId="4" xfId="0" applyNumberFormat="1"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5" fillId="2" borderId="3" xfId="0" applyNumberFormat="1" applyFont="1" applyFill="1" applyBorder="1" applyAlignment="1">
      <alignment horizontal="center"/>
    </xf>
    <xf numFmtId="0" fontId="4" fillId="2" borderId="5" xfId="0" applyNumberFormat="1" applyFont="1" applyFill="1" applyBorder="1" applyAlignment="1">
      <alignment horizontal="center" vertical="top" wrapText="1"/>
    </xf>
    <xf numFmtId="0" fontId="4" fillId="2" borderId="4" xfId="0" applyFont="1" applyFill="1" applyBorder="1" applyAlignment="1">
      <alignment vertical="top" wrapText="1"/>
    </xf>
    <xf numFmtId="0" fontId="4" fillId="2" borderId="3" xfId="0" applyFont="1" applyFill="1" applyBorder="1" applyAlignment="1">
      <alignment vertical="top" wrapText="1"/>
    </xf>
    <xf numFmtId="0" fontId="9" fillId="2" borderId="3" xfId="0" applyFont="1" applyFill="1" applyBorder="1" applyAlignment="1">
      <alignment horizontal="center" vertical="top" wrapText="1"/>
    </xf>
    <xf numFmtId="0" fontId="5" fillId="0" borderId="0" xfId="0" applyFont="1"/>
    <xf numFmtId="0" fontId="7" fillId="6" borderId="1" xfId="0" applyFont="1" applyFill="1" applyBorder="1" applyAlignment="1">
      <alignment horizontal="center" vertical="center" wrapText="1"/>
    </xf>
    <xf numFmtId="0" fontId="8" fillId="0" borderId="1" xfId="0" applyNumberFormat="1" applyFont="1" applyFill="1" applyBorder="1" applyAlignment="1">
      <alignment horizontal="center" vertical="top" wrapText="1"/>
    </xf>
    <xf numFmtId="0" fontId="2" fillId="6" borderId="12" xfId="0" applyFont="1" applyFill="1" applyBorder="1" applyAlignment="1">
      <alignment horizontal="center" vertical="center" wrapText="1"/>
    </xf>
    <xf numFmtId="0" fontId="7" fillId="8" borderId="1" xfId="0" applyFont="1" applyFill="1" applyBorder="1" applyAlignment="1">
      <alignment vertical="top" wrapText="1"/>
    </xf>
    <xf numFmtId="0" fontId="2" fillId="8" borderId="1" xfId="0" applyFont="1" applyFill="1" applyBorder="1" applyAlignment="1">
      <alignment horizontal="center" vertical="center" wrapText="1"/>
    </xf>
    <xf numFmtId="0" fontId="7" fillId="8" borderId="1" xfId="0" applyFont="1" applyFill="1" applyBorder="1" applyAlignment="1">
      <alignment horizontal="center" vertical="top" wrapText="1"/>
    </xf>
    <xf numFmtId="0" fontId="7" fillId="8" borderId="1" xfId="0" applyFont="1" applyFill="1" applyBorder="1" applyAlignment="1">
      <alignment horizontal="center" vertical="center" wrapText="1"/>
    </xf>
    <xf numFmtId="0" fontId="7" fillId="0" borderId="0" xfId="0" applyNumberFormat="1" applyFont="1" applyFill="1" applyAlignment="1">
      <alignment horizontal="center"/>
    </xf>
    <xf numFmtId="0" fontId="7" fillId="0" borderId="0" xfId="0" applyFont="1" applyFill="1" applyAlignment="1">
      <alignment vertical="top"/>
    </xf>
    <xf numFmtId="0" fontId="7" fillId="0" borderId="0" xfId="0" applyFont="1" applyFill="1" applyAlignment="1">
      <alignment horizontal="center" vertical="center"/>
    </xf>
    <xf numFmtId="0" fontId="7" fillId="0" borderId="0" xfId="0" applyFont="1" applyFill="1" applyAlignment="1">
      <alignment horizontal="center"/>
    </xf>
    <xf numFmtId="0" fontId="4" fillId="2" borderId="3" xfId="0" applyFont="1" applyFill="1" applyBorder="1" applyAlignment="1">
      <alignment horizontal="center" vertical="center" wrapText="1"/>
    </xf>
    <xf numFmtId="0" fontId="5" fillId="0" borderId="0" xfId="1" applyFont="1" applyAlignment="1">
      <alignment horizontal="center"/>
    </xf>
    <xf numFmtId="0" fontId="4" fillId="0" borderId="0" xfId="1" applyFont="1" applyAlignment="1">
      <alignment horizontal="center"/>
    </xf>
    <xf numFmtId="0" fontId="6" fillId="0" borderId="0" xfId="0" applyFont="1" applyAlignment="1">
      <alignment vertical="top" wrapText="1"/>
    </xf>
    <xf numFmtId="0" fontId="7" fillId="0" borderId="0" xfId="0" applyFont="1" applyAlignment="1">
      <alignment vertical="top"/>
    </xf>
    <xf numFmtId="0" fontId="6" fillId="0" borderId="0" xfId="0" applyFont="1" applyFill="1" applyAlignment="1">
      <alignment vertical="top" wrapText="1"/>
    </xf>
    <xf numFmtId="0" fontId="0" fillId="0" borderId="0" xfId="0" applyAlignment="1">
      <alignment vertical="top"/>
    </xf>
    <xf numFmtId="0" fontId="11" fillId="0" borderId="0" xfId="0" applyFont="1" applyAlignment="1">
      <alignment vertical="top"/>
    </xf>
    <xf numFmtId="0" fontId="7" fillId="0"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0" borderId="4" xfId="0" applyFont="1" applyFill="1" applyBorder="1" applyAlignment="1">
      <alignment vertical="top" wrapText="1"/>
    </xf>
    <xf numFmtId="0" fontId="2" fillId="4" borderId="1" xfId="0" applyFont="1" applyFill="1" applyBorder="1" applyAlignment="1" applyProtection="1">
      <alignment vertical="top" wrapText="1"/>
      <protection locked="0"/>
    </xf>
    <xf numFmtId="0" fontId="11" fillId="0" borderId="0" xfId="0" applyFont="1" applyAlignment="1">
      <alignment vertical="center"/>
    </xf>
    <xf numFmtId="0" fontId="2" fillId="6" borderId="4"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7" fillId="8" borderId="4" xfId="0" applyFont="1" applyFill="1" applyBorder="1" applyAlignment="1">
      <alignment vertical="top" wrapText="1"/>
    </xf>
    <xf numFmtId="0" fontId="7" fillId="8" borderId="3" xfId="0" applyFont="1" applyFill="1" applyBorder="1" applyAlignment="1">
      <alignment vertical="top" wrapText="1"/>
    </xf>
    <xf numFmtId="0" fontId="7" fillId="8" borderId="5" xfId="0" applyFont="1" applyFill="1" applyBorder="1" applyAlignment="1">
      <alignment vertical="top" wrapText="1"/>
    </xf>
    <xf numFmtId="0" fontId="7" fillId="8" borderId="4" xfId="0" applyFont="1" applyFill="1" applyBorder="1" applyAlignment="1">
      <alignment horizontal="center" vertical="top" wrapText="1"/>
    </xf>
    <xf numFmtId="0" fontId="7" fillId="8" borderId="3" xfId="0" applyFont="1" applyFill="1" applyBorder="1" applyAlignment="1">
      <alignment horizontal="center" vertical="top" wrapText="1"/>
    </xf>
    <xf numFmtId="0" fontId="7" fillId="8" borderId="5" xfId="0" applyFont="1" applyFill="1" applyBorder="1" applyAlignment="1">
      <alignment horizontal="center" vertical="top" wrapText="1"/>
    </xf>
    <xf numFmtId="0" fontId="7" fillId="6" borderId="8"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 xfId="0" applyFont="1" applyFill="1" applyBorder="1" applyAlignment="1">
      <alignment horizontal="center" vertical="center" wrapText="1"/>
    </xf>
  </cellXfs>
  <cellStyles count="4">
    <cellStyle name="Prozent" xfId="3" builtinId="5"/>
    <cellStyle name="Prozent 2" xfId="2"/>
    <cellStyle name="Standard" xfId="0" builtinId="0"/>
    <cellStyle name="Standard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80" zoomScaleNormal="80" workbookViewId="0">
      <selection activeCell="C4" sqref="C4"/>
    </sheetView>
  </sheetViews>
  <sheetFormatPr baseColWidth="10" defaultColWidth="11" defaultRowHeight="13.8" x14ac:dyDescent="0.25"/>
  <cols>
    <col min="1" max="1" width="92.19921875" style="39" customWidth="1"/>
    <col min="2" max="16384" width="11" style="39"/>
  </cols>
  <sheetData>
    <row r="1" spans="1:1" ht="17.399999999999999" x14ac:dyDescent="0.25">
      <c r="A1" s="40" t="s">
        <v>251</v>
      </c>
    </row>
    <row r="2" spans="1:1" ht="35.25" customHeight="1" x14ac:dyDescent="0.25">
      <c r="A2" s="46" t="s">
        <v>245</v>
      </c>
    </row>
    <row r="3" spans="1:1" s="37" customFormat="1" ht="151.80000000000001" x14ac:dyDescent="0.25">
      <c r="A3" s="36" t="s">
        <v>117</v>
      </c>
    </row>
    <row r="4" spans="1:1" ht="179.4" x14ac:dyDescent="0.25">
      <c r="A4" s="38" t="s">
        <v>127</v>
      </c>
    </row>
    <row r="5" spans="1:1" ht="234.6" x14ac:dyDescent="0.25">
      <c r="A5" s="36" t="s">
        <v>137</v>
      </c>
    </row>
    <row r="6" spans="1:1" ht="110.4" x14ac:dyDescent="0.25">
      <c r="A6" s="36" t="s">
        <v>125</v>
      </c>
    </row>
  </sheetData>
  <sheetProtection algorithmName="SHA-512" hashValue="yH6x5q+xgtXE511XadEY4PmV7D+ltkQ+hTBJiQGFAexzo8TLrmjduP7ZtwrCZWcMPrk+e3O4b2FSudsL+TbQnQ==" saltValue="3tGSxIykeFngM8BzGAw2tw==" spinCount="100000" sheet="1" objects="1" scenarios="1" selectLockedCells="1"/>
  <customSheetViews>
    <customSheetView guid="{BB1958A2-79B8-44CD-B994-D7F890D9FBA3}" scale="80">
      <selection activeCell="A2" sqref="A2"/>
      <pageMargins left="0.70866141732283472" right="0.70866141732283472" top="1.1811023622047245" bottom="0.78740157480314965" header="0.31496062992125984" footer="0.31496062992125984"/>
      <pageSetup paperSize="9" orientation="portrait" r:id="rId1"/>
      <headerFooter>
        <oddHeader>&amp;L&amp;G&amp;CLeistungsverzeichnis
&amp;"Arial,Fett"Erläuterungen zum Ausfüllen&amp;RVergabenummer
10/10/18/001</oddHeader>
        <oddFooter>&amp;LStand: Oktober 2018&amp;RSeite &amp;P von &amp;N</oddFooter>
      </headerFooter>
    </customSheetView>
    <customSheetView guid="{DDDD25CC-2D25-49FE-A130-8433F31C5F47}" scale="80" showPageBreaks="1">
      <selection sqref="A1:A5"/>
      <pageMargins left="0.70866141732283472" right="0.70866141732283472" top="1.1811023622047245" bottom="0.78740157480314965" header="0.31496062992125984" footer="0.31496062992125984"/>
      <pageSetup paperSize="9" orientation="portrait" r:id="rId2"/>
      <headerFooter>
        <oddHeader>&amp;L&amp;G&amp;CLeistungsverzeichnis
&amp;"Arial,Fett"Erläuterungen zum Ausfüllen&amp;RVergabenummer
10/10/25/029</oddHeader>
        <oddFooter>&amp;LStand: Juli 2025&amp;RSeite &amp;P von &amp;N</oddFooter>
      </headerFooter>
    </customSheetView>
  </customSheetViews>
  <pageMargins left="0.70866141732283472" right="0.70866141732283472" top="1.1811023622047245" bottom="0.78740157480314965" header="0.31496062992125984" footer="0.31496062992125984"/>
  <pageSetup paperSize="9" orientation="portrait" r:id="rId3"/>
  <headerFooter>
    <oddHeader>&amp;L&amp;G&amp;CLeistungsverzeichnis
&amp;"Arial,Fett"Erläuterungen zum Ausfüllen&amp;RVergabenummer
10/10/25/029</oddHeader>
    <oddFooter>&amp;LStand: Juli 2025&amp;RSeite &amp;P von &amp;N</oddFooter>
  </headerFooter>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9"/>
  <sheetViews>
    <sheetView tabSelected="1" zoomScale="115" zoomScaleNormal="115" workbookViewId="0">
      <pane ySplit="2" topLeftCell="A36" activePane="bottomLeft" state="frozen"/>
      <selection pane="bottomLeft" activeCell="L44" sqref="L44"/>
    </sheetView>
  </sheetViews>
  <sheetFormatPr baseColWidth="10" defaultColWidth="11" defaultRowHeight="11.4" x14ac:dyDescent="0.2"/>
  <cols>
    <col min="1" max="1" width="2.59765625" style="10" customWidth="1"/>
    <col min="2" max="4" width="2.59765625" style="29" customWidth="1"/>
    <col min="5" max="5" width="40.59765625" style="30" customWidth="1"/>
    <col min="6" max="6" width="22.59765625" style="30" customWidth="1"/>
    <col min="7" max="11" width="6.59765625" style="31" customWidth="1"/>
    <col min="12" max="12" width="33.8984375" style="10" customWidth="1"/>
    <col min="13" max="16" width="25.59765625" style="32" customWidth="1"/>
    <col min="17" max="17" width="11" style="10"/>
    <col min="18" max="18" width="30.5" style="10" bestFit="1" customWidth="1"/>
    <col min="19" max="16384" width="11" style="10"/>
  </cols>
  <sheetData>
    <row r="1" spans="1:16" s="5" customFormat="1" ht="12" x14ac:dyDescent="0.2">
      <c r="A1" s="70" t="s">
        <v>1</v>
      </c>
      <c r="B1" s="71"/>
      <c r="C1" s="71"/>
      <c r="D1" s="72"/>
      <c r="E1" s="76" t="s">
        <v>2</v>
      </c>
      <c r="F1" s="68" t="s">
        <v>51</v>
      </c>
      <c r="G1" s="76" t="s">
        <v>18</v>
      </c>
      <c r="H1" s="68" t="s">
        <v>17</v>
      </c>
      <c r="I1" s="68" t="s">
        <v>5</v>
      </c>
      <c r="J1" s="68" t="s">
        <v>3</v>
      </c>
      <c r="K1" s="68" t="s">
        <v>4</v>
      </c>
      <c r="L1" s="68" t="s">
        <v>21</v>
      </c>
      <c r="M1" s="65" t="s">
        <v>31</v>
      </c>
      <c r="N1" s="66"/>
      <c r="O1" s="66"/>
      <c r="P1" s="67"/>
    </row>
    <row r="2" spans="1:16" s="5" customFormat="1" ht="12" x14ac:dyDescent="0.2">
      <c r="A2" s="73"/>
      <c r="B2" s="74"/>
      <c r="C2" s="74"/>
      <c r="D2" s="75"/>
      <c r="E2" s="76"/>
      <c r="F2" s="69"/>
      <c r="G2" s="76"/>
      <c r="H2" s="69"/>
      <c r="I2" s="69"/>
      <c r="J2" s="69"/>
      <c r="K2" s="69"/>
      <c r="L2" s="69"/>
      <c r="M2" s="24" t="s">
        <v>32</v>
      </c>
      <c r="N2" s="24" t="s">
        <v>47</v>
      </c>
      <c r="O2" s="24" t="s">
        <v>48</v>
      </c>
      <c r="P2" s="24" t="s">
        <v>49</v>
      </c>
    </row>
    <row r="3" spans="1:16" s="21" customFormat="1" ht="15.6" x14ac:dyDescent="0.25">
      <c r="A3" s="14" t="s">
        <v>12</v>
      </c>
      <c r="B3" s="15"/>
      <c r="C3" s="16"/>
      <c r="D3" s="17"/>
      <c r="E3" s="18" t="s">
        <v>92</v>
      </c>
      <c r="F3" s="19"/>
      <c r="G3" s="19"/>
      <c r="H3" s="19"/>
      <c r="I3" s="33"/>
      <c r="J3" s="33"/>
      <c r="K3" s="33">
        <f>SUM(K4:K81)</f>
        <v>300</v>
      </c>
      <c r="L3" s="20"/>
      <c r="M3" s="20"/>
      <c r="N3" s="20"/>
      <c r="O3" s="20"/>
      <c r="P3" s="20"/>
    </row>
    <row r="4" spans="1:16" s="5" customFormat="1" ht="57.6" x14ac:dyDescent="0.2">
      <c r="A4" s="6">
        <v>1</v>
      </c>
      <c r="B4" s="6"/>
      <c r="C4" s="6"/>
      <c r="D4" s="6"/>
      <c r="E4" s="7" t="s">
        <v>138</v>
      </c>
      <c r="F4" s="50"/>
      <c r="G4" s="51"/>
      <c r="H4" s="51"/>
      <c r="I4" s="51"/>
      <c r="J4" s="51"/>
      <c r="K4" s="51"/>
      <c r="L4" s="51"/>
      <c r="M4" s="51"/>
      <c r="N4" s="51"/>
      <c r="O4" s="51"/>
      <c r="P4" s="52"/>
    </row>
    <row r="5" spans="1:16" s="5" customFormat="1" ht="35.4" x14ac:dyDescent="0.2">
      <c r="A5" s="6">
        <v>1</v>
      </c>
      <c r="B5" s="6">
        <v>1</v>
      </c>
      <c r="C5" s="6"/>
      <c r="D5" s="6"/>
      <c r="E5" s="7" t="s">
        <v>139</v>
      </c>
      <c r="F5" s="7" t="s">
        <v>20</v>
      </c>
      <c r="G5" s="8" t="s">
        <v>12</v>
      </c>
      <c r="H5" s="42" t="s">
        <v>19</v>
      </c>
      <c r="I5" s="26"/>
      <c r="J5" s="26"/>
      <c r="K5" s="26"/>
      <c r="L5" s="45"/>
      <c r="M5" s="47" t="s">
        <v>44</v>
      </c>
      <c r="N5" s="48"/>
      <c r="O5" s="48"/>
      <c r="P5" s="49"/>
    </row>
    <row r="6" spans="1:16" s="5" customFormat="1" ht="34.200000000000003" x14ac:dyDescent="0.2">
      <c r="A6" s="6">
        <v>1</v>
      </c>
      <c r="B6" s="6">
        <v>1</v>
      </c>
      <c r="C6" s="6">
        <v>1</v>
      </c>
      <c r="D6" s="6"/>
      <c r="E6" s="7" t="s">
        <v>140</v>
      </c>
      <c r="F6" s="7"/>
      <c r="G6" s="8" t="s">
        <v>13</v>
      </c>
      <c r="H6" s="42" t="s">
        <v>19</v>
      </c>
      <c r="I6" s="41">
        <v>3</v>
      </c>
      <c r="J6" s="41">
        <v>1</v>
      </c>
      <c r="K6" s="9">
        <f>I6*J6</f>
        <v>3</v>
      </c>
      <c r="L6" s="45"/>
      <c r="M6" s="22" t="s">
        <v>39</v>
      </c>
      <c r="N6" s="22" t="s">
        <v>55</v>
      </c>
      <c r="O6" s="22" t="s">
        <v>56</v>
      </c>
      <c r="P6" s="22" t="s">
        <v>57</v>
      </c>
    </row>
    <row r="7" spans="1:16" s="5" customFormat="1" ht="34.200000000000003" x14ac:dyDescent="0.2">
      <c r="A7" s="6">
        <v>1</v>
      </c>
      <c r="B7" s="6">
        <v>1</v>
      </c>
      <c r="C7" s="6">
        <v>2</v>
      </c>
      <c r="D7" s="6"/>
      <c r="E7" s="7" t="s">
        <v>141</v>
      </c>
      <c r="F7" s="7"/>
      <c r="G7" s="8" t="s">
        <v>13</v>
      </c>
      <c r="H7" s="42" t="s">
        <v>22</v>
      </c>
      <c r="I7" s="41">
        <v>3</v>
      </c>
      <c r="J7" s="41">
        <v>2</v>
      </c>
      <c r="K7" s="9">
        <f t="shared" ref="K7:K22" si="0">I7*J7</f>
        <v>6</v>
      </c>
      <c r="L7" s="45"/>
      <c r="M7" s="22" t="s">
        <v>33</v>
      </c>
      <c r="N7" s="43"/>
      <c r="O7" s="43"/>
      <c r="P7" s="22" t="s">
        <v>34</v>
      </c>
    </row>
    <row r="8" spans="1:16" s="5" customFormat="1" ht="35.4" x14ac:dyDescent="0.2">
      <c r="A8" s="6">
        <v>1</v>
      </c>
      <c r="B8" s="6">
        <v>2</v>
      </c>
      <c r="C8" s="6"/>
      <c r="D8" s="6"/>
      <c r="E8" s="7" t="s">
        <v>142</v>
      </c>
      <c r="F8" s="7" t="s">
        <v>20</v>
      </c>
      <c r="G8" s="8" t="s">
        <v>12</v>
      </c>
      <c r="H8" s="42" t="s">
        <v>19</v>
      </c>
      <c r="I8" s="28"/>
      <c r="J8" s="28"/>
      <c r="K8" s="26"/>
      <c r="L8" s="45"/>
      <c r="M8" s="47" t="s">
        <v>44</v>
      </c>
      <c r="N8" s="48"/>
      <c r="O8" s="48"/>
      <c r="P8" s="49"/>
    </row>
    <row r="9" spans="1:16" s="5" customFormat="1" ht="34.200000000000003" x14ac:dyDescent="0.2">
      <c r="A9" s="6">
        <v>1</v>
      </c>
      <c r="B9" s="6">
        <v>2</v>
      </c>
      <c r="C9" s="6">
        <v>1</v>
      </c>
      <c r="D9" s="6"/>
      <c r="E9" s="7" t="s">
        <v>143</v>
      </c>
      <c r="F9" s="7"/>
      <c r="G9" s="8" t="s">
        <v>13</v>
      </c>
      <c r="H9" s="42" t="s">
        <v>19</v>
      </c>
      <c r="I9" s="41">
        <v>3</v>
      </c>
      <c r="J9" s="41">
        <v>1</v>
      </c>
      <c r="K9" s="9">
        <f t="shared" si="0"/>
        <v>3</v>
      </c>
      <c r="L9" s="45"/>
      <c r="M9" s="22" t="s">
        <v>39</v>
      </c>
      <c r="N9" s="22" t="s">
        <v>55</v>
      </c>
      <c r="O9" s="22" t="s">
        <v>56</v>
      </c>
      <c r="P9" s="22" t="s">
        <v>57</v>
      </c>
    </row>
    <row r="10" spans="1:16" s="5" customFormat="1" ht="34.200000000000003" x14ac:dyDescent="0.2">
      <c r="A10" s="6">
        <v>1</v>
      </c>
      <c r="B10" s="6">
        <v>2</v>
      </c>
      <c r="C10" s="6">
        <v>2</v>
      </c>
      <c r="D10" s="6"/>
      <c r="E10" s="7" t="s">
        <v>144</v>
      </c>
      <c r="F10" s="7"/>
      <c r="G10" s="8" t="s">
        <v>13</v>
      </c>
      <c r="H10" s="42" t="s">
        <v>19</v>
      </c>
      <c r="I10" s="41">
        <v>3</v>
      </c>
      <c r="J10" s="41">
        <v>1</v>
      </c>
      <c r="K10" s="9">
        <f t="shared" si="0"/>
        <v>3</v>
      </c>
      <c r="L10" s="45"/>
      <c r="M10" s="22" t="s">
        <v>39</v>
      </c>
      <c r="N10" s="22" t="s">
        <v>55</v>
      </c>
      <c r="O10" s="22" t="s">
        <v>56</v>
      </c>
      <c r="P10" s="22" t="s">
        <v>57</v>
      </c>
    </row>
    <row r="11" spans="1:16" s="5" customFormat="1" ht="34.200000000000003" x14ac:dyDescent="0.2">
      <c r="A11" s="6">
        <v>1</v>
      </c>
      <c r="B11" s="6">
        <v>2</v>
      </c>
      <c r="C11" s="6">
        <v>3</v>
      </c>
      <c r="D11" s="6"/>
      <c r="E11" s="7" t="s">
        <v>145</v>
      </c>
      <c r="F11" s="7"/>
      <c r="G11" s="8" t="s">
        <v>13</v>
      </c>
      <c r="H11" s="42" t="s">
        <v>19</v>
      </c>
      <c r="I11" s="41">
        <v>3</v>
      </c>
      <c r="J11" s="41">
        <v>2</v>
      </c>
      <c r="K11" s="9">
        <f t="shared" si="0"/>
        <v>6</v>
      </c>
      <c r="L11" s="45"/>
      <c r="M11" s="22" t="s">
        <v>42</v>
      </c>
      <c r="N11" s="22" t="s">
        <v>58</v>
      </c>
      <c r="O11" s="22" t="s">
        <v>59</v>
      </c>
      <c r="P11" s="22" t="s">
        <v>60</v>
      </c>
    </row>
    <row r="12" spans="1:16" s="5" customFormat="1" ht="34.200000000000003" x14ac:dyDescent="0.2">
      <c r="A12" s="6">
        <v>1</v>
      </c>
      <c r="B12" s="6">
        <v>2</v>
      </c>
      <c r="C12" s="6">
        <v>4</v>
      </c>
      <c r="D12" s="6"/>
      <c r="E12" s="7" t="s">
        <v>146</v>
      </c>
      <c r="F12" s="7"/>
      <c r="G12" s="8" t="s">
        <v>13</v>
      </c>
      <c r="H12" s="42" t="s">
        <v>19</v>
      </c>
      <c r="I12" s="41">
        <v>3</v>
      </c>
      <c r="J12" s="41">
        <v>3</v>
      </c>
      <c r="K12" s="9">
        <f t="shared" si="0"/>
        <v>9</v>
      </c>
      <c r="L12" s="45"/>
      <c r="M12" s="22" t="s">
        <v>40</v>
      </c>
      <c r="N12" s="22" t="s">
        <v>61</v>
      </c>
      <c r="O12" s="22" t="s">
        <v>62</v>
      </c>
      <c r="P12" s="22" t="s">
        <v>128</v>
      </c>
    </row>
    <row r="13" spans="1:16" s="5" customFormat="1" ht="34.200000000000003" x14ac:dyDescent="0.2">
      <c r="A13" s="6">
        <v>1</v>
      </c>
      <c r="B13" s="6">
        <v>2</v>
      </c>
      <c r="C13" s="6">
        <v>5</v>
      </c>
      <c r="D13" s="6"/>
      <c r="E13" s="7" t="s">
        <v>147</v>
      </c>
      <c r="F13" s="7"/>
      <c r="G13" s="8" t="s">
        <v>13</v>
      </c>
      <c r="H13" s="42" t="s">
        <v>22</v>
      </c>
      <c r="I13" s="41">
        <v>3</v>
      </c>
      <c r="J13" s="41">
        <v>2</v>
      </c>
      <c r="K13" s="9">
        <f t="shared" si="0"/>
        <v>6</v>
      </c>
      <c r="L13" s="45"/>
      <c r="M13" s="22" t="s">
        <v>33</v>
      </c>
      <c r="N13" s="43"/>
      <c r="O13" s="43"/>
      <c r="P13" s="22" t="s">
        <v>34</v>
      </c>
    </row>
    <row r="14" spans="1:16" s="5" customFormat="1" ht="45.6" x14ac:dyDescent="0.2">
      <c r="A14" s="6">
        <v>1</v>
      </c>
      <c r="B14" s="6">
        <v>2</v>
      </c>
      <c r="C14" s="6">
        <v>7</v>
      </c>
      <c r="D14" s="6"/>
      <c r="E14" s="7" t="s">
        <v>148</v>
      </c>
      <c r="F14" s="7"/>
      <c r="G14" s="8" t="s">
        <v>13</v>
      </c>
      <c r="H14" s="42" t="s">
        <v>22</v>
      </c>
      <c r="I14" s="41">
        <v>3</v>
      </c>
      <c r="J14" s="41">
        <v>1</v>
      </c>
      <c r="K14" s="9">
        <f t="shared" si="0"/>
        <v>3</v>
      </c>
      <c r="L14" s="45"/>
      <c r="M14" s="22" t="s">
        <v>33</v>
      </c>
      <c r="N14" s="43"/>
      <c r="O14" s="43"/>
      <c r="P14" s="22" t="s">
        <v>34</v>
      </c>
    </row>
    <row r="15" spans="1:16" s="5" customFormat="1" ht="35.4" x14ac:dyDescent="0.2">
      <c r="A15" s="6">
        <v>1</v>
      </c>
      <c r="B15" s="6">
        <v>3</v>
      </c>
      <c r="C15" s="6"/>
      <c r="D15" s="6"/>
      <c r="E15" s="7" t="s">
        <v>149</v>
      </c>
      <c r="F15" s="7" t="s">
        <v>20</v>
      </c>
      <c r="G15" s="8" t="s">
        <v>12</v>
      </c>
      <c r="H15" s="42" t="s">
        <v>19</v>
      </c>
      <c r="I15" s="26"/>
      <c r="J15" s="26"/>
      <c r="K15" s="26"/>
      <c r="L15" s="45"/>
      <c r="M15" s="47" t="s">
        <v>44</v>
      </c>
      <c r="N15" s="48"/>
      <c r="O15" s="48"/>
      <c r="P15" s="49"/>
    </row>
    <row r="16" spans="1:16" s="5" customFormat="1" ht="34.200000000000003" x14ac:dyDescent="0.2">
      <c r="A16" s="6">
        <v>1</v>
      </c>
      <c r="B16" s="6">
        <v>3</v>
      </c>
      <c r="C16" s="6">
        <v>1</v>
      </c>
      <c r="D16" s="6"/>
      <c r="E16" s="7" t="s">
        <v>150</v>
      </c>
      <c r="F16" s="7"/>
      <c r="G16" s="8" t="s">
        <v>13</v>
      </c>
      <c r="H16" s="42" t="s">
        <v>19</v>
      </c>
      <c r="I16" s="41">
        <v>3</v>
      </c>
      <c r="J16" s="41">
        <v>1</v>
      </c>
      <c r="K16" s="9">
        <f t="shared" si="0"/>
        <v>3</v>
      </c>
      <c r="L16" s="45"/>
      <c r="M16" s="22" t="s">
        <v>43</v>
      </c>
      <c r="N16" s="22" t="s">
        <v>56</v>
      </c>
      <c r="O16" s="22" t="s">
        <v>63</v>
      </c>
      <c r="P16" s="22" t="s">
        <v>64</v>
      </c>
    </row>
    <row r="17" spans="1:16" s="5" customFormat="1" ht="34.200000000000003" x14ac:dyDescent="0.2">
      <c r="A17" s="6">
        <v>1</v>
      </c>
      <c r="B17" s="6">
        <v>3</v>
      </c>
      <c r="C17" s="6">
        <v>2</v>
      </c>
      <c r="D17" s="6"/>
      <c r="E17" s="7" t="s">
        <v>151</v>
      </c>
      <c r="F17" s="7"/>
      <c r="G17" s="8" t="s">
        <v>13</v>
      </c>
      <c r="H17" s="42" t="s">
        <v>19</v>
      </c>
      <c r="I17" s="41">
        <v>3</v>
      </c>
      <c r="J17" s="41">
        <v>1</v>
      </c>
      <c r="K17" s="9">
        <f t="shared" si="0"/>
        <v>3</v>
      </c>
      <c r="L17" s="45"/>
      <c r="M17" s="22" t="s">
        <v>43</v>
      </c>
      <c r="N17" s="22" t="s">
        <v>56</v>
      </c>
      <c r="O17" s="22" t="s">
        <v>63</v>
      </c>
      <c r="P17" s="22" t="s">
        <v>64</v>
      </c>
    </row>
    <row r="18" spans="1:16" s="5" customFormat="1" ht="34.200000000000003" x14ac:dyDescent="0.2">
      <c r="A18" s="6">
        <v>1</v>
      </c>
      <c r="B18" s="6">
        <v>3</v>
      </c>
      <c r="C18" s="6">
        <v>3</v>
      </c>
      <c r="D18" s="6"/>
      <c r="E18" s="7" t="s">
        <v>152</v>
      </c>
      <c r="F18" s="7"/>
      <c r="G18" s="8" t="s">
        <v>13</v>
      </c>
      <c r="H18" s="42" t="s">
        <v>19</v>
      </c>
      <c r="I18" s="41">
        <v>3</v>
      </c>
      <c r="J18" s="41">
        <v>2</v>
      </c>
      <c r="K18" s="9">
        <f t="shared" si="0"/>
        <v>6</v>
      </c>
      <c r="L18" s="45"/>
      <c r="M18" s="22" t="s">
        <v>41</v>
      </c>
      <c r="N18" s="22" t="s">
        <v>65</v>
      </c>
      <c r="O18" s="22" t="s">
        <v>66</v>
      </c>
      <c r="P18" s="22" t="s">
        <v>67</v>
      </c>
    </row>
    <row r="19" spans="1:16" s="5" customFormat="1" ht="34.200000000000003" x14ac:dyDescent="0.2">
      <c r="A19" s="6">
        <v>1</v>
      </c>
      <c r="B19" s="6">
        <v>3</v>
      </c>
      <c r="C19" s="6">
        <v>4</v>
      </c>
      <c r="D19" s="6"/>
      <c r="E19" s="7" t="s">
        <v>153</v>
      </c>
      <c r="F19" s="7"/>
      <c r="G19" s="8" t="s">
        <v>13</v>
      </c>
      <c r="H19" s="42" t="s">
        <v>19</v>
      </c>
      <c r="I19" s="41">
        <v>3</v>
      </c>
      <c r="J19" s="41">
        <v>3</v>
      </c>
      <c r="K19" s="9">
        <f t="shared" si="0"/>
        <v>9</v>
      </c>
      <c r="L19" s="45"/>
      <c r="M19" s="22" t="s">
        <v>40</v>
      </c>
      <c r="N19" s="22" t="s">
        <v>61</v>
      </c>
      <c r="O19" s="22" t="s">
        <v>62</v>
      </c>
      <c r="P19" s="22" t="s">
        <v>128</v>
      </c>
    </row>
    <row r="20" spans="1:16" s="5" customFormat="1" ht="34.200000000000003" x14ac:dyDescent="0.2">
      <c r="A20" s="6">
        <v>1</v>
      </c>
      <c r="B20" s="6">
        <v>3</v>
      </c>
      <c r="C20" s="6">
        <v>5</v>
      </c>
      <c r="D20" s="6"/>
      <c r="E20" s="7" t="s">
        <v>154</v>
      </c>
      <c r="F20" s="7"/>
      <c r="G20" s="8" t="s">
        <v>13</v>
      </c>
      <c r="H20" s="42" t="s">
        <v>22</v>
      </c>
      <c r="I20" s="41">
        <v>3</v>
      </c>
      <c r="J20" s="41">
        <v>2</v>
      </c>
      <c r="K20" s="9">
        <f t="shared" si="0"/>
        <v>6</v>
      </c>
      <c r="L20" s="45"/>
      <c r="M20" s="22" t="s">
        <v>33</v>
      </c>
      <c r="N20" s="43"/>
      <c r="O20" s="43"/>
      <c r="P20" s="22" t="s">
        <v>34</v>
      </c>
    </row>
    <row r="21" spans="1:16" ht="79.8" x14ac:dyDescent="0.2">
      <c r="A21" s="6">
        <v>1</v>
      </c>
      <c r="B21" s="6">
        <v>3</v>
      </c>
      <c r="C21" s="6">
        <v>6</v>
      </c>
      <c r="D21" s="6"/>
      <c r="E21" s="7" t="s">
        <v>155</v>
      </c>
      <c r="F21" s="7"/>
      <c r="G21" s="9" t="s">
        <v>13</v>
      </c>
      <c r="H21" s="41" t="s">
        <v>22</v>
      </c>
      <c r="I21" s="41">
        <v>3</v>
      </c>
      <c r="J21" s="41">
        <v>1</v>
      </c>
      <c r="K21" s="9">
        <f t="shared" si="0"/>
        <v>3</v>
      </c>
      <c r="L21" s="45"/>
      <c r="M21" s="22" t="s">
        <v>33</v>
      </c>
      <c r="N21" s="43"/>
      <c r="O21" s="43"/>
      <c r="P21" s="22" t="s">
        <v>34</v>
      </c>
    </row>
    <row r="22" spans="1:16" s="5" customFormat="1" ht="45.6" x14ac:dyDescent="0.2">
      <c r="A22" s="6">
        <v>1</v>
      </c>
      <c r="B22" s="6">
        <v>3</v>
      </c>
      <c r="C22" s="6">
        <v>7</v>
      </c>
      <c r="D22" s="6"/>
      <c r="E22" s="7" t="s">
        <v>156</v>
      </c>
      <c r="F22" s="7"/>
      <c r="G22" s="8" t="s">
        <v>13</v>
      </c>
      <c r="H22" s="42" t="s">
        <v>22</v>
      </c>
      <c r="I22" s="41">
        <v>3</v>
      </c>
      <c r="J22" s="41">
        <v>1</v>
      </c>
      <c r="K22" s="9">
        <f t="shared" si="0"/>
        <v>3</v>
      </c>
      <c r="L22" s="45"/>
      <c r="M22" s="22" t="s">
        <v>33</v>
      </c>
      <c r="N22" s="43"/>
      <c r="O22" s="43"/>
      <c r="P22" s="22" t="s">
        <v>34</v>
      </c>
    </row>
    <row r="23" spans="1:16" ht="34.200000000000003" x14ac:dyDescent="0.2">
      <c r="A23" s="6">
        <v>2</v>
      </c>
      <c r="B23" s="6"/>
      <c r="C23" s="6"/>
      <c r="D23" s="6"/>
      <c r="E23" s="7" t="s">
        <v>157</v>
      </c>
      <c r="F23" s="50"/>
      <c r="G23" s="51"/>
      <c r="H23" s="51"/>
      <c r="I23" s="51"/>
      <c r="J23" s="51"/>
      <c r="K23" s="51"/>
      <c r="L23" s="51"/>
      <c r="M23" s="51"/>
      <c r="N23" s="51"/>
      <c r="O23" s="51"/>
      <c r="P23" s="52"/>
    </row>
    <row r="24" spans="1:16" ht="34.200000000000003" x14ac:dyDescent="0.2">
      <c r="A24" s="6">
        <v>2</v>
      </c>
      <c r="B24" s="6">
        <v>1</v>
      </c>
      <c r="C24" s="6"/>
      <c r="D24" s="6"/>
      <c r="E24" s="7" t="s">
        <v>158</v>
      </c>
      <c r="F24" s="7" t="s">
        <v>23</v>
      </c>
      <c r="G24" s="9" t="s">
        <v>12</v>
      </c>
      <c r="H24" s="41" t="s">
        <v>22</v>
      </c>
      <c r="I24" s="26"/>
      <c r="J24" s="26"/>
      <c r="K24" s="26"/>
      <c r="L24" s="45"/>
      <c r="M24" s="47" t="s">
        <v>45</v>
      </c>
      <c r="N24" s="48"/>
      <c r="O24" s="48"/>
      <c r="P24" s="49"/>
    </row>
    <row r="25" spans="1:16" ht="45.6" x14ac:dyDescent="0.2">
      <c r="A25" s="6">
        <v>2</v>
      </c>
      <c r="B25" s="6">
        <v>2</v>
      </c>
      <c r="C25" s="6"/>
      <c r="D25" s="6"/>
      <c r="E25" s="7" t="s">
        <v>159</v>
      </c>
      <c r="F25" s="7" t="s">
        <v>23</v>
      </c>
      <c r="G25" s="9" t="s">
        <v>12</v>
      </c>
      <c r="H25" s="41" t="s">
        <v>22</v>
      </c>
      <c r="I25" s="26"/>
      <c r="J25" s="26"/>
      <c r="K25" s="26"/>
      <c r="L25" s="45"/>
      <c r="M25" s="47" t="s">
        <v>45</v>
      </c>
      <c r="N25" s="48"/>
      <c r="O25" s="48"/>
      <c r="P25" s="49"/>
    </row>
    <row r="26" spans="1:16" ht="22.8" x14ac:dyDescent="0.2">
      <c r="A26" s="6">
        <v>2</v>
      </c>
      <c r="B26" s="6">
        <v>3</v>
      </c>
      <c r="C26" s="6"/>
      <c r="D26" s="6"/>
      <c r="E26" s="7" t="s">
        <v>24</v>
      </c>
      <c r="F26" s="7" t="s">
        <v>23</v>
      </c>
      <c r="G26" s="9" t="s">
        <v>12</v>
      </c>
      <c r="H26" s="41" t="s">
        <v>22</v>
      </c>
      <c r="I26" s="26"/>
      <c r="J26" s="26"/>
      <c r="K26" s="26"/>
      <c r="L26" s="45"/>
      <c r="M26" s="47" t="s">
        <v>45</v>
      </c>
      <c r="N26" s="48"/>
      <c r="O26" s="48"/>
      <c r="P26" s="49"/>
    </row>
    <row r="27" spans="1:16" ht="45.6" x14ac:dyDescent="0.2">
      <c r="A27" s="6">
        <v>2</v>
      </c>
      <c r="B27" s="6">
        <v>4</v>
      </c>
      <c r="C27" s="6"/>
      <c r="D27" s="6"/>
      <c r="E27" s="7" t="s">
        <v>160</v>
      </c>
      <c r="F27" s="7"/>
      <c r="G27" s="9" t="s">
        <v>12</v>
      </c>
      <c r="H27" s="41" t="s">
        <v>22</v>
      </c>
      <c r="I27" s="26"/>
      <c r="J27" s="26"/>
      <c r="K27" s="26"/>
      <c r="L27" s="45"/>
      <c r="M27" s="47" t="s">
        <v>35</v>
      </c>
      <c r="N27" s="48"/>
      <c r="O27" s="48"/>
      <c r="P27" s="49"/>
    </row>
    <row r="28" spans="1:16" ht="34.200000000000003" x14ac:dyDescent="0.2">
      <c r="A28" s="6">
        <v>2</v>
      </c>
      <c r="B28" s="6">
        <v>5</v>
      </c>
      <c r="C28" s="6"/>
      <c r="D28" s="6"/>
      <c r="E28" s="7" t="s">
        <v>161</v>
      </c>
      <c r="F28" s="7"/>
      <c r="G28" s="9" t="s">
        <v>12</v>
      </c>
      <c r="H28" s="41" t="s">
        <v>22</v>
      </c>
      <c r="I28" s="26"/>
      <c r="J28" s="26"/>
      <c r="K28" s="26"/>
      <c r="L28" s="45"/>
      <c r="M28" s="47" t="s">
        <v>35</v>
      </c>
      <c r="N28" s="48"/>
      <c r="O28" s="48"/>
      <c r="P28" s="49"/>
    </row>
    <row r="29" spans="1:16" ht="34.200000000000003" x14ac:dyDescent="0.2">
      <c r="A29" s="6">
        <v>2</v>
      </c>
      <c r="B29" s="6">
        <v>6</v>
      </c>
      <c r="C29" s="6"/>
      <c r="D29" s="6"/>
      <c r="E29" s="7" t="s">
        <v>162</v>
      </c>
      <c r="F29" s="7"/>
      <c r="G29" s="9" t="s">
        <v>12</v>
      </c>
      <c r="H29" s="41" t="s">
        <v>22</v>
      </c>
      <c r="I29" s="26"/>
      <c r="J29" s="26"/>
      <c r="K29" s="26"/>
      <c r="L29" s="45"/>
      <c r="M29" s="47" t="s">
        <v>35</v>
      </c>
      <c r="N29" s="48"/>
      <c r="O29" s="48"/>
      <c r="P29" s="49"/>
    </row>
    <row r="30" spans="1:16" ht="34.200000000000003" x14ac:dyDescent="0.2">
      <c r="A30" s="6">
        <v>2</v>
      </c>
      <c r="B30" s="6">
        <v>7</v>
      </c>
      <c r="C30" s="6"/>
      <c r="D30" s="6"/>
      <c r="E30" s="7" t="s">
        <v>163</v>
      </c>
      <c r="F30" s="50"/>
      <c r="G30" s="51"/>
      <c r="H30" s="51"/>
      <c r="I30" s="51"/>
      <c r="J30" s="51"/>
      <c r="K30" s="51"/>
      <c r="L30" s="51"/>
      <c r="M30" s="51"/>
      <c r="N30" s="51"/>
      <c r="O30" s="51"/>
      <c r="P30" s="52"/>
    </row>
    <row r="31" spans="1:16" ht="34.200000000000003" x14ac:dyDescent="0.2">
      <c r="A31" s="6">
        <v>2</v>
      </c>
      <c r="B31" s="6">
        <v>7</v>
      </c>
      <c r="C31" s="6">
        <v>1</v>
      </c>
      <c r="D31" s="6"/>
      <c r="E31" s="7" t="s">
        <v>164</v>
      </c>
      <c r="F31" s="7"/>
      <c r="G31" s="9" t="s">
        <v>13</v>
      </c>
      <c r="H31" s="41" t="s">
        <v>19</v>
      </c>
      <c r="I31" s="41">
        <v>3</v>
      </c>
      <c r="J31" s="41">
        <v>1</v>
      </c>
      <c r="K31" s="9">
        <f t="shared" ref="K31:K42" si="1">I31*J31</f>
        <v>3</v>
      </c>
      <c r="L31" s="45"/>
      <c r="M31" s="56" t="s">
        <v>118</v>
      </c>
      <c r="N31" s="57"/>
      <c r="O31" s="57"/>
      <c r="P31" s="58"/>
    </row>
    <row r="32" spans="1:16" ht="34.200000000000003" x14ac:dyDescent="0.2">
      <c r="A32" s="6">
        <v>2</v>
      </c>
      <c r="B32" s="6">
        <v>7</v>
      </c>
      <c r="C32" s="6">
        <v>2</v>
      </c>
      <c r="D32" s="6"/>
      <c r="E32" s="7" t="s">
        <v>165</v>
      </c>
      <c r="F32" s="7"/>
      <c r="G32" s="9" t="s">
        <v>13</v>
      </c>
      <c r="H32" s="41" t="s">
        <v>19</v>
      </c>
      <c r="I32" s="41">
        <v>3</v>
      </c>
      <c r="J32" s="41">
        <v>1</v>
      </c>
      <c r="K32" s="9">
        <f t="shared" si="1"/>
        <v>3</v>
      </c>
      <c r="L32" s="45"/>
      <c r="M32" s="59"/>
      <c r="N32" s="60"/>
      <c r="O32" s="60"/>
      <c r="P32" s="61"/>
    </row>
    <row r="33" spans="1:16" ht="34.200000000000003" x14ac:dyDescent="0.2">
      <c r="A33" s="6">
        <v>2</v>
      </c>
      <c r="B33" s="6">
        <v>7</v>
      </c>
      <c r="C33" s="6">
        <v>3</v>
      </c>
      <c r="D33" s="6"/>
      <c r="E33" s="7" t="s">
        <v>166</v>
      </c>
      <c r="F33" s="7"/>
      <c r="G33" s="9" t="s">
        <v>13</v>
      </c>
      <c r="H33" s="41" t="s">
        <v>19</v>
      </c>
      <c r="I33" s="41">
        <v>3</v>
      </c>
      <c r="J33" s="41">
        <v>1</v>
      </c>
      <c r="K33" s="9">
        <f t="shared" si="1"/>
        <v>3</v>
      </c>
      <c r="L33" s="45"/>
      <c r="M33" s="59"/>
      <c r="N33" s="60"/>
      <c r="O33" s="60"/>
      <c r="P33" s="61"/>
    </row>
    <row r="34" spans="1:16" ht="34.200000000000003" x14ac:dyDescent="0.2">
      <c r="A34" s="6">
        <v>2</v>
      </c>
      <c r="B34" s="6">
        <v>7</v>
      </c>
      <c r="C34" s="6">
        <v>4</v>
      </c>
      <c r="D34" s="6"/>
      <c r="E34" s="7" t="s">
        <v>167</v>
      </c>
      <c r="F34" s="7"/>
      <c r="G34" s="9" t="s">
        <v>13</v>
      </c>
      <c r="H34" s="41" t="s">
        <v>19</v>
      </c>
      <c r="I34" s="41">
        <v>3</v>
      </c>
      <c r="J34" s="41">
        <v>1</v>
      </c>
      <c r="K34" s="9">
        <f t="shared" si="1"/>
        <v>3</v>
      </c>
      <c r="L34" s="45"/>
      <c r="M34" s="59"/>
      <c r="N34" s="60"/>
      <c r="O34" s="60"/>
      <c r="P34" s="61"/>
    </row>
    <row r="35" spans="1:16" ht="34.200000000000003" x14ac:dyDescent="0.2">
      <c r="A35" s="6">
        <v>2</v>
      </c>
      <c r="B35" s="6">
        <v>7</v>
      </c>
      <c r="C35" s="6">
        <v>5</v>
      </c>
      <c r="D35" s="6"/>
      <c r="E35" s="7" t="s">
        <v>168</v>
      </c>
      <c r="F35" s="7"/>
      <c r="G35" s="9" t="s">
        <v>13</v>
      </c>
      <c r="H35" s="41" t="s">
        <v>19</v>
      </c>
      <c r="I35" s="41">
        <v>3</v>
      </c>
      <c r="J35" s="41">
        <v>1</v>
      </c>
      <c r="K35" s="9">
        <f t="shared" si="1"/>
        <v>3</v>
      </c>
      <c r="L35" s="45"/>
      <c r="M35" s="59"/>
      <c r="N35" s="60"/>
      <c r="O35" s="60"/>
      <c r="P35" s="61"/>
    </row>
    <row r="36" spans="1:16" ht="34.200000000000003" x14ac:dyDescent="0.2">
      <c r="A36" s="6">
        <v>2</v>
      </c>
      <c r="B36" s="6">
        <v>7</v>
      </c>
      <c r="C36" s="6">
        <v>6</v>
      </c>
      <c r="D36" s="6"/>
      <c r="E36" s="7" t="s">
        <v>169</v>
      </c>
      <c r="F36" s="7"/>
      <c r="G36" s="9" t="s">
        <v>13</v>
      </c>
      <c r="H36" s="41" t="s">
        <v>19</v>
      </c>
      <c r="I36" s="41">
        <v>3</v>
      </c>
      <c r="J36" s="41">
        <v>1</v>
      </c>
      <c r="K36" s="9">
        <f t="shared" si="1"/>
        <v>3</v>
      </c>
      <c r="L36" s="45"/>
      <c r="M36" s="59"/>
      <c r="N36" s="60"/>
      <c r="O36" s="60"/>
      <c r="P36" s="61"/>
    </row>
    <row r="37" spans="1:16" ht="22.8" x14ac:dyDescent="0.2">
      <c r="A37" s="6">
        <v>2</v>
      </c>
      <c r="B37" s="6">
        <v>7</v>
      </c>
      <c r="C37" s="6">
        <v>7</v>
      </c>
      <c r="D37" s="6"/>
      <c r="E37" s="7" t="s">
        <v>25</v>
      </c>
      <c r="F37" s="7"/>
      <c r="G37" s="9" t="s">
        <v>13</v>
      </c>
      <c r="H37" s="41" t="s">
        <v>19</v>
      </c>
      <c r="I37" s="41">
        <v>3</v>
      </c>
      <c r="J37" s="41">
        <v>1</v>
      </c>
      <c r="K37" s="9">
        <f t="shared" si="1"/>
        <v>3</v>
      </c>
      <c r="L37" s="45"/>
      <c r="M37" s="59"/>
      <c r="N37" s="60"/>
      <c r="O37" s="60"/>
      <c r="P37" s="61"/>
    </row>
    <row r="38" spans="1:16" ht="22.8" x14ac:dyDescent="0.2">
      <c r="A38" s="6">
        <v>2</v>
      </c>
      <c r="B38" s="6">
        <v>7</v>
      </c>
      <c r="C38" s="6">
        <v>8</v>
      </c>
      <c r="D38" s="6"/>
      <c r="E38" s="7" t="s">
        <v>26</v>
      </c>
      <c r="F38" s="7"/>
      <c r="G38" s="9" t="s">
        <v>13</v>
      </c>
      <c r="H38" s="41" t="s">
        <v>19</v>
      </c>
      <c r="I38" s="41">
        <v>3</v>
      </c>
      <c r="J38" s="41">
        <v>1</v>
      </c>
      <c r="K38" s="9">
        <f t="shared" si="1"/>
        <v>3</v>
      </c>
      <c r="L38" s="45"/>
      <c r="M38" s="59"/>
      <c r="N38" s="60"/>
      <c r="O38" s="60"/>
      <c r="P38" s="61"/>
    </row>
    <row r="39" spans="1:16" ht="22.8" x14ac:dyDescent="0.2">
      <c r="A39" s="6">
        <v>2</v>
      </c>
      <c r="B39" s="6">
        <v>7</v>
      </c>
      <c r="C39" s="6">
        <v>9</v>
      </c>
      <c r="D39" s="6"/>
      <c r="E39" s="7" t="s">
        <v>27</v>
      </c>
      <c r="F39" s="7"/>
      <c r="G39" s="9" t="s">
        <v>13</v>
      </c>
      <c r="H39" s="41" t="s">
        <v>19</v>
      </c>
      <c r="I39" s="41">
        <v>3</v>
      </c>
      <c r="J39" s="41">
        <v>1</v>
      </c>
      <c r="K39" s="9">
        <f t="shared" si="1"/>
        <v>3</v>
      </c>
      <c r="L39" s="45"/>
      <c r="M39" s="59"/>
      <c r="N39" s="60"/>
      <c r="O39" s="60"/>
      <c r="P39" s="61"/>
    </row>
    <row r="40" spans="1:16" ht="34.200000000000003" x14ac:dyDescent="0.2">
      <c r="A40" s="6">
        <v>2</v>
      </c>
      <c r="B40" s="6">
        <v>7</v>
      </c>
      <c r="C40" s="6">
        <v>10</v>
      </c>
      <c r="D40" s="6"/>
      <c r="E40" s="7" t="s">
        <v>170</v>
      </c>
      <c r="F40" s="7"/>
      <c r="G40" s="9" t="s">
        <v>13</v>
      </c>
      <c r="H40" s="41" t="s">
        <v>19</v>
      </c>
      <c r="I40" s="41">
        <v>3</v>
      </c>
      <c r="J40" s="41">
        <v>1</v>
      </c>
      <c r="K40" s="9">
        <f t="shared" si="1"/>
        <v>3</v>
      </c>
      <c r="L40" s="45"/>
      <c r="M40" s="59"/>
      <c r="N40" s="60"/>
      <c r="O40" s="60"/>
      <c r="P40" s="61"/>
    </row>
    <row r="41" spans="1:16" ht="34.200000000000003" x14ac:dyDescent="0.2">
      <c r="A41" s="6">
        <v>2</v>
      </c>
      <c r="B41" s="6">
        <v>7</v>
      </c>
      <c r="C41" s="6">
        <v>11</v>
      </c>
      <c r="D41" s="6"/>
      <c r="E41" s="7" t="s">
        <v>171</v>
      </c>
      <c r="F41" s="7"/>
      <c r="G41" s="9" t="s">
        <v>13</v>
      </c>
      <c r="H41" s="41" t="s">
        <v>19</v>
      </c>
      <c r="I41" s="41">
        <v>3</v>
      </c>
      <c r="J41" s="41">
        <v>1</v>
      </c>
      <c r="K41" s="9">
        <f t="shared" si="1"/>
        <v>3</v>
      </c>
      <c r="L41" s="45"/>
      <c r="M41" s="59"/>
      <c r="N41" s="60"/>
      <c r="O41" s="60"/>
      <c r="P41" s="61"/>
    </row>
    <row r="42" spans="1:16" ht="34.200000000000003" x14ac:dyDescent="0.2">
      <c r="A42" s="6">
        <v>2</v>
      </c>
      <c r="B42" s="6">
        <v>7</v>
      </c>
      <c r="C42" s="6">
        <v>12</v>
      </c>
      <c r="D42" s="6"/>
      <c r="E42" s="7" t="s">
        <v>172</v>
      </c>
      <c r="F42" s="7"/>
      <c r="G42" s="9" t="s">
        <v>13</v>
      </c>
      <c r="H42" s="41" t="s">
        <v>19</v>
      </c>
      <c r="I42" s="41">
        <v>3</v>
      </c>
      <c r="J42" s="41">
        <v>1</v>
      </c>
      <c r="K42" s="9">
        <f t="shared" si="1"/>
        <v>3</v>
      </c>
      <c r="L42" s="45"/>
      <c r="M42" s="62"/>
      <c r="N42" s="63"/>
      <c r="O42" s="63"/>
      <c r="P42" s="64"/>
    </row>
    <row r="43" spans="1:16" ht="45.6" x14ac:dyDescent="0.2">
      <c r="A43" s="6">
        <v>2</v>
      </c>
      <c r="B43" s="6">
        <v>8</v>
      </c>
      <c r="C43" s="6"/>
      <c r="D43" s="6"/>
      <c r="E43" s="7" t="s">
        <v>173</v>
      </c>
      <c r="F43" s="7"/>
      <c r="G43" s="9" t="s">
        <v>12</v>
      </c>
      <c r="H43" s="41" t="s">
        <v>22</v>
      </c>
      <c r="I43" s="26"/>
      <c r="J43" s="26"/>
      <c r="K43" s="26"/>
      <c r="L43" s="45"/>
      <c r="M43" s="47" t="s">
        <v>35</v>
      </c>
      <c r="N43" s="48"/>
      <c r="O43" s="48"/>
      <c r="P43" s="49"/>
    </row>
    <row r="44" spans="1:16" ht="68.400000000000006" x14ac:dyDescent="0.2">
      <c r="A44" s="6">
        <v>2</v>
      </c>
      <c r="B44" s="6">
        <v>9</v>
      </c>
      <c r="C44" s="6"/>
      <c r="D44" s="6"/>
      <c r="E44" s="7" t="s">
        <v>174</v>
      </c>
      <c r="F44" s="7"/>
      <c r="G44" s="9" t="s">
        <v>12</v>
      </c>
      <c r="H44" s="41" t="s">
        <v>22</v>
      </c>
      <c r="I44" s="26"/>
      <c r="J44" s="26"/>
      <c r="K44" s="26"/>
      <c r="L44" s="45"/>
      <c r="M44" s="47" t="s">
        <v>35</v>
      </c>
      <c r="N44" s="48"/>
      <c r="O44" s="48"/>
      <c r="P44" s="49"/>
    </row>
    <row r="45" spans="1:16" ht="114" x14ac:dyDescent="0.2">
      <c r="A45" s="6">
        <v>2</v>
      </c>
      <c r="B45" s="6">
        <v>10</v>
      </c>
      <c r="C45" s="6"/>
      <c r="D45" s="6"/>
      <c r="E45" s="7" t="s">
        <v>46</v>
      </c>
      <c r="F45" s="7"/>
      <c r="G45" s="9" t="s">
        <v>12</v>
      </c>
      <c r="H45" s="41" t="s">
        <v>22</v>
      </c>
      <c r="I45" s="26"/>
      <c r="J45" s="26"/>
      <c r="K45" s="26"/>
      <c r="L45" s="45"/>
      <c r="M45" s="47" t="s">
        <v>35</v>
      </c>
      <c r="N45" s="48"/>
      <c r="O45" s="48"/>
      <c r="P45" s="49"/>
    </row>
    <row r="46" spans="1:16" ht="102.6" x14ac:dyDescent="0.2">
      <c r="A46" s="6">
        <v>2</v>
      </c>
      <c r="B46" s="6">
        <v>11</v>
      </c>
      <c r="C46" s="6"/>
      <c r="D46" s="6"/>
      <c r="E46" s="7" t="s">
        <v>175</v>
      </c>
      <c r="F46" s="7"/>
      <c r="G46" s="9" t="s">
        <v>12</v>
      </c>
      <c r="H46" s="41" t="s">
        <v>22</v>
      </c>
      <c r="I46" s="26"/>
      <c r="J46" s="26"/>
      <c r="K46" s="26"/>
      <c r="L46" s="45"/>
      <c r="M46" s="47" t="s">
        <v>35</v>
      </c>
      <c r="N46" s="48"/>
      <c r="O46" s="48"/>
      <c r="P46" s="49"/>
    </row>
    <row r="47" spans="1:16" ht="57" x14ac:dyDescent="0.2">
      <c r="A47" s="6">
        <v>2</v>
      </c>
      <c r="B47" s="6">
        <v>12</v>
      </c>
      <c r="C47" s="6"/>
      <c r="D47" s="6"/>
      <c r="E47" s="7" t="s">
        <v>37</v>
      </c>
      <c r="F47" s="7"/>
      <c r="G47" s="9" t="s">
        <v>13</v>
      </c>
      <c r="H47" s="41" t="s">
        <v>28</v>
      </c>
      <c r="I47" s="41">
        <v>3</v>
      </c>
      <c r="J47" s="41">
        <v>3</v>
      </c>
      <c r="K47" s="9">
        <f t="shared" ref="K47" si="2">I47*J47</f>
        <v>9</v>
      </c>
      <c r="L47" s="45"/>
      <c r="M47" s="22" t="s">
        <v>68</v>
      </c>
      <c r="N47" s="22" t="s">
        <v>70</v>
      </c>
      <c r="O47" s="22" t="s">
        <v>71</v>
      </c>
      <c r="P47" s="22" t="s">
        <v>69</v>
      </c>
    </row>
    <row r="48" spans="1:16" ht="22.8" x14ac:dyDescent="0.2">
      <c r="A48" s="6">
        <v>3</v>
      </c>
      <c r="B48" s="6"/>
      <c r="C48" s="6"/>
      <c r="D48" s="6"/>
      <c r="E48" s="7" t="s">
        <v>176</v>
      </c>
      <c r="F48" s="50"/>
      <c r="G48" s="51"/>
      <c r="H48" s="51"/>
      <c r="I48" s="51"/>
      <c r="J48" s="51"/>
      <c r="K48" s="51"/>
      <c r="L48" s="51"/>
      <c r="M48" s="51"/>
      <c r="N48" s="51"/>
      <c r="O48" s="51"/>
      <c r="P48" s="52"/>
    </row>
    <row r="49" spans="1:16" ht="22.8" x14ac:dyDescent="0.2">
      <c r="A49" s="6">
        <v>3</v>
      </c>
      <c r="B49" s="6">
        <v>1</v>
      </c>
      <c r="C49" s="6"/>
      <c r="D49" s="6"/>
      <c r="E49" s="7" t="s">
        <v>177</v>
      </c>
      <c r="F49" s="50"/>
      <c r="G49" s="51"/>
      <c r="H49" s="51"/>
      <c r="I49" s="51"/>
      <c r="J49" s="51"/>
      <c r="K49" s="51"/>
      <c r="L49" s="51"/>
      <c r="M49" s="51"/>
      <c r="N49" s="51"/>
      <c r="O49" s="51"/>
      <c r="P49" s="52"/>
    </row>
    <row r="50" spans="1:16" ht="46.8" x14ac:dyDescent="0.2">
      <c r="A50" s="6">
        <v>3</v>
      </c>
      <c r="B50" s="6">
        <v>1</v>
      </c>
      <c r="C50" s="6">
        <v>1</v>
      </c>
      <c r="D50" s="6"/>
      <c r="E50" s="7" t="s">
        <v>178</v>
      </c>
      <c r="F50" s="7"/>
      <c r="G50" s="9" t="s">
        <v>12</v>
      </c>
      <c r="H50" s="41" t="s">
        <v>22</v>
      </c>
      <c r="I50" s="26"/>
      <c r="J50" s="26"/>
      <c r="K50" s="26"/>
      <c r="L50" s="45"/>
      <c r="M50" s="47" t="s">
        <v>35</v>
      </c>
      <c r="N50" s="48"/>
      <c r="O50" s="48"/>
      <c r="P50" s="49"/>
    </row>
    <row r="51" spans="1:16" ht="34.200000000000003" x14ac:dyDescent="0.2">
      <c r="A51" s="6">
        <v>3</v>
      </c>
      <c r="B51" s="6">
        <v>1</v>
      </c>
      <c r="C51" s="6">
        <v>2</v>
      </c>
      <c r="D51" s="6"/>
      <c r="E51" s="7" t="s">
        <v>179</v>
      </c>
      <c r="F51" s="7"/>
      <c r="G51" s="9" t="s">
        <v>12</v>
      </c>
      <c r="H51" s="41" t="s">
        <v>22</v>
      </c>
      <c r="I51" s="26"/>
      <c r="J51" s="26"/>
      <c r="K51" s="26"/>
      <c r="L51" s="45"/>
      <c r="M51" s="47" t="s">
        <v>35</v>
      </c>
      <c r="N51" s="48"/>
      <c r="O51" s="48"/>
      <c r="P51" s="49"/>
    </row>
    <row r="52" spans="1:16" ht="45.6" x14ac:dyDescent="0.2">
      <c r="A52" s="6">
        <v>3</v>
      </c>
      <c r="B52" s="6">
        <v>1</v>
      </c>
      <c r="C52" s="6">
        <v>3</v>
      </c>
      <c r="D52" s="6"/>
      <c r="E52" s="7" t="s">
        <v>180</v>
      </c>
      <c r="F52" s="7"/>
      <c r="G52" s="9" t="s">
        <v>12</v>
      </c>
      <c r="H52" s="41" t="s">
        <v>22</v>
      </c>
      <c r="I52" s="26"/>
      <c r="J52" s="26"/>
      <c r="K52" s="26"/>
      <c r="L52" s="45"/>
      <c r="M52" s="47" t="s">
        <v>35</v>
      </c>
      <c r="N52" s="48"/>
      <c r="O52" s="48"/>
      <c r="P52" s="49"/>
    </row>
    <row r="53" spans="1:16" ht="34.200000000000003" x14ac:dyDescent="0.2">
      <c r="A53" s="6">
        <v>3</v>
      </c>
      <c r="B53" s="6">
        <v>1</v>
      </c>
      <c r="C53" s="6">
        <v>4</v>
      </c>
      <c r="D53" s="6"/>
      <c r="E53" s="7" t="s">
        <v>181</v>
      </c>
      <c r="F53" s="7"/>
      <c r="G53" s="9" t="s">
        <v>12</v>
      </c>
      <c r="H53" s="41" t="s">
        <v>22</v>
      </c>
      <c r="I53" s="26"/>
      <c r="J53" s="26"/>
      <c r="K53" s="26"/>
      <c r="L53" s="45"/>
      <c r="M53" s="47" t="s">
        <v>35</v>
      </c>
      <c r="N53" s="48"/>
      <c r="O53" s="48"/>
      <c r="P53" s="49"/>
    </row>
    <row r="54" spans="1:16" ht="34.200000000000003" x14ac:dyDescent="0.2">
      <c r="A54" s="6">
        <v>3</v>
      </c>
      <c r="B54" s="6">
        <v>1</v>
      </c>
      <c r="C54" s="6">
        <v>5</v>
      </c>
      <c r="D54" s="6"/>
      <c r="E54" s="7" t="s">
        <v>182</v>
      </c>
      <c r="F54" s="7"/>
      <c r="G54" s="9" t="s">
        <v>12</v>
      </c>
      <c r="H54" s="41" t="s">
        <v>22</v>
      </c>
      <c r="I54" s="26"/>
      <c r="J54" s="26"/>
      <c r="K54" s="26"/>
      <c r="L54" s="45"/>
      <c r="M54" s="47" t="s">
        <v>35</v>
      </c>
      <c r="N54" s="48"/>
      <c r="O54" s="48"/>
      <c r="P54" s="49"/>
    </row>
    <row r="55" spans="1:16" ht="22.8" x14ac:dyDescent="0.2">
      <c r="A55" s="6">
        <v>3</v>
      </c>
      <c r="B55" s="6">
        <v>1</v>
      </c>
      <c r="C55" s="6">
        <v>6</v>
      </c>
      <c r="D55" s="6"/>
      <c r="E55" s="7" t="s">
        <v>183</v>
      </c>
      <c r="F55" s="7"/>
      <c r="G55" s="9" t="s">
        <v>12</v>
      </c>
      <c r="H55" s="41" t="s">
        <v>22</v>
      </c>
      <c r="I55" s="26"/>
      <c r="J55" s="26"/>
      <c r="K55" s="26"/>
      <c r="L55" s="45"/>
      <c r="M55" s="47" t="s">
        <v>35</v>
      </c>
      <c r="N55" s="48"/>
      <c r="O55" s="48"/>
      <c r="P55" s="49"/>
    </row>
    <row r="56" spans="1:16" ht="45.6" x14ac:dyDescent="0.2">
      <c r="A56" s="6">
        <v>3</v>
      </c>
      <c r="B56" s="6">
        <v>1</v>
      </c>
      <c r="C56" s="6">
        <v>7</v>
      </c>
      <c r="D56" s="6"/>
      <c r="E56" s="7" t="s">
        <v>184</v>
      </c>
      <c r="F56" s="7"/>
      <c r="G56" s="9" t="s">
        <v>12</v>
      </c>
      <c r="H56" s="41" t="s">
        <v>22</v>
      </c>
      <c r="I56" s="26"/>
      <c r="J56" s="26"/>
      <c r="K56" s="26"/>
      <c r="L56" s="45"/>
      <c r="M56" s="47" t="s">
        <v>35</v>
      </c>
      <c r="N56" s="48"/>
      <c r="O56" s="48"/>
      <c r="P56" s="49"/>
    </row>
    <row r="57" spans="1:16" ht="45.6" x14ac:dyDescent="0.2">
      <c r="A57" s="6">
        <v>3</v>
      </c>
      <c r="B57" s="6">
        <v>1</v>
      </c>
      <c r="C57" s="6">
        <v>8</v>
      </c>
      <c r="D57" s="6"/>
      <c r="E57" s="7" t="s">
        <v>185</v>
      </c>
      <c r="F57" s="7"/>
      <c r="G57" s="9" t="s">
        <v>12</v>
      </c>
      <c r="H57" s="41" t="s">
        <v>22</v>
      </c>
      <c r="I57" s="26"/>
      <c r="J57" s="26"/>
      <c r="K57" s="26"/>
      <c r="L57" s="45"/>
      <c r="M57" s="47" t="s">
        <v>35</v>
      </c>
      <c r="N57" s="48"/>
      <c r="O57" s="48"/>
      <c r="P57" s="49"/>
    </row>
    <row r="58" spans="1:16" ht="46.2" x14ac:dyDescent="0.2">
      <c r="A58" s="6">
        <v>3</v>
      </c>
      <c r="B58" s="6">
        <v>2</v>
      </c>
      <c r="C58" s="6"/>
      <c r="D58" s="6"/>
      <c r="E58" s="7" t="s">
        <v>186</v>
      </c>
      <c r="F58" s="50"/>
      <c r="G58" s="51"/>
      <c r="H58" s="51"/>
      <c r="I58" s="51"/>
      <c r="J58" s="51"/>
      <c r="K58" s="51"/>
      <c r="L58" s="51"/>
      <c r="M58" s="51"/>
      <c r="N58" s="51"/>
      <c r="O58" s="51"/>
      <c r="P58" s="52"/>
    </row>
    <row r="59" spans="1:16" ht="35.4" x14ac:dyDescent="0.2">
      <c r="A59" s="6">
        <v>3</v>
      </c>
      <c r="B59" s="6">
        <v>2</v>
      </c>
      <c r="C59" s="6">
        <v>1</v>
      </c>
      <c r="D59" s="6"/>
      <c r="E59" s="7" t="s">
        <v>187</v>
      </c>
      <c r="F59" s="7"/>
      <c r="G59" s="9" t="s">
        <v>12</v>
      </c>
      <c r="H59" s="41" t="s">
        <v>19</v>
      </c>
      <c r="I59" s="26"/>
      <c r="J59" s="26"/>
      <c r="K59" s="26"/>
      <c r="L59" s="45"/>
      <c r="M59" s="47" t="s">
        <v>38</v>
      </c>
      <c r="N59" s="48"/>
      <c r="O59" s="48"/>
      <c r="P59" s="49"/>
    </row>
    <row r="60" spans="1:16" ht="35.4" x14ac:dyDescent="0.2">
      <c r="A60" s="6">
        <v>3</v>
      </c>
      <c r="B60" s="6">
        <v>2</v>
      </c>
      <c r="C60" s="6">
        <v>2</v>
      </c>
      <c r="D60" s="6"/>
      <c r="E60" s="7" t="s">
        <v>189</v>
      </c>
      <c r="F60" s="7"/>
      <c r="G60" s="9" t="s">
        <v>12</v>
      </c>
      <c r="H60" s="41" t="s">
        <v>19</v>
      </c>
      <c r="I60" s="26"/>
      <c r="J60" s="26"/>
      <c r="K60" s="26"/>
      <c r="L60" s="45"/>
      <c r="M60" s="47" t="s">
        <v>38</v>
      </c>
      <c r="N60" s="48"/>
      <c r="O60" s="48"/>
      <c r="P60" s="49"/>
    </row>
    <row r="61" spans="1:16" ht="35.4" x14ac:dyDescent="0.2">
      <c r="A61" s="6">
        <v>3</v>
      </c>
      <c r="B61" s="6">
        <v>2</v>
      </c>
      <c r="C61" s="6">
        <v>3</v>
      </c>
      <c r="D61" s="6"/>
      <c r="E61" s="7" t="s">
        <v>188</v>
      </c>
      <c r="F61" s="7"/>
      <c r="G61" s="9" t="s">
        <v>12</v>
      </c>
      <c r="H61" s="41" t="s">
        <v>22</v>
      </c>
      <c r="I61" s="26"/>
      <c r="J61" s="26"/>
      <c r="K61" s="26"/>
      <c r="L61" s="45"/>
      <c r="M61" s="47" t="s">
        <v>35</v>
      </c>
      <c r="N61" s="48"/>
      <c r="O61" s="48"/>
      <c r="P61" s="49"/>
    </row>
    <row r="62" spans="1:16" ht="35.4" x14ac:dyDescent="0.2">
      <c r="A62" s="6">
        <v>3</v>
      </c>
      <c r="B62" s="6">
        <v>2</v>
      </c>
      <c r="C62" s="6">
        <v>4</v>
      </c>
      <c r="D62" s="6"/>
      <c r="E62" s="7" t="s">
        <v>190</v>
      </c>
      <c r="F62" s="7"/>
      <c r="G62" s="9" t="s">
        <v>12</v>
      </c>
      <c r="H62" s="41" t="s">
        <v>19</v>
      </c>
      <c r="I62" s="26"/>
      <c r="J62" s="26"/>
      <c r="K62" s="26"/>
      <c r="L62" s="45"/>
      <c r="M62" s="47" t="s">
        <v>38</v>
      </c>
      <c r="N62" s="48"/>
      <c r="O62" s="48"/>
      <c r="P62" s="49"/>
    </row>
    <row r="63" spans="1:16" ht="35.4" x14ac:dyDescent="0.2">
      <c r="A63" s="6">
        <v>3</v>
      </c>
      <c r="B63" s="6">
        <v>2</v>
      </c>
      <c r="C63" s="6">
        <v>5</v>
      </c>
      <c r="D63" s="6"/>
      <c r="E63" s="7" t="s">
        <v>191</v>
      </c>
      <c r="F63" s="7"/>
      <c r="G63" s="9" t="s">
        <v>12</v>
      </c>
      <c r="H63" s="41" t="s">
        <v>22</v>
      </c>
      <c r="I63" s="26"/>
      <c r="J63" s="26"/>
      <c r="K63" s="26"/>
      <c r="L63" s="45"/>
      <c r="M63" s="47" t="s">
        <v>35</v>
      </c>
      <c r="N63" s="48"/>
      <c r="O63" s="48"/>
      <c r="P63" s="49"/>
    </row>
    <row r="64" spans="1:16" ht="125.4" x14ac:dyDescent="0.2">
      <c r="A64" s="6">
        <v>3</v>
      </c>
      <c r="B64" s="6">
        <v>2</v>
      </c>
      <c r="C64" s="6">
        <v>6</v>
      </c>
      <c r="D64" s="6"/>
      <c r="E64" s="7" t="s">
        <v>192</v>
      </c>
      <c r="F64" s="7"/>
      <c r="G64" s="9" t="s">
        <v>12</v>
      </c>
      <c r="H64" s="41" t="s">
        <v>22</v>
      </c>
      <c r="I64" s="26"/>
      <c r="J64" s="26"/>
      <c r="K64" s="26"/>
      <c r="L64" s="45"/>
      <c r="M64" s="47" t="s">
        <v>35</v>
      </c>
      <c r="N64" s="48"/>
      <c r="O64" s="48"/>
      <c r="P64" s="49"/>
    </row>
    <row r="65" spans="1:16" ht="91.2" x14ac:dyDescent="0.2">
      <c r="A65" s="6">
        <v>3</v>
      </c>
      <c r="B65" s="6">
        <v>2</v>
      </c>
      <c r="C65" s="6">
        <v>7</v>
      </c>
      <c r="D65" s="6"/>
      <c r="E65" s="7" t="s">
        <v>119</v>
      </c>
      <c r="F65" s="7"/>
      <c r="G65" s="9" t="s">
        <v>12</v>
      </c>
      <c r="H65" s="41" t="s">
        <v>22</v>
      </c>
      <c r="I65" s="26"/>
      <c r="J65" s="26"/>
      <c r="K65" s="26"/>
      <c r="L65" s="45"/>
      <c r="M65" s="47" t="s">
        <v>35</v>
      </c>
      <c r="N65" s="48"/>
      <c r="O65" s="48"/>
      <c r="P65" s="49"/>
    </row>
    <row r="66" spans="1:16" ht="34.200000000000003" x14ac:dyDescent="0.2">
      <c r="A66" s="6">
        <v>3</v>
      </c>
      <c r="B66" s="6">
        <v>3</v>
      </c>
      <c r="C66" s="6"/>
      <c r="D66" s="6"/>
      <c r="E66" s="7" t="s">
        <v>193</v>
      </c>
      <c r="F66" s="50"/>
      <c r="G66" s="51"/>
      <c r="H66" s="51"/>
      <c r="I66" s="51"/>
      <c r="J66" s="51"/>
      <c r="K66" s="51"/>
      <c r="L66" s="51"/>
      <c r="M66" s="51"/>
      <c r="N66" s="51"/>
      <c r="O66" s="51"/>
      <c r="P66" s="52"/>
    </row>
    <row r="67" spans="1:16" ht="57" x14ac:dyDescent="0.2">
      <c r="A67" s="6">
        <v>3</v>
      </c>
      <c r="B67" s="6">
        <v>3</v>
      </c>
      <c r="C67" s="6">
        <v>1</v>
      </c>
      <c r="D67" s="6"/>
      <c r="E67" s="7" t="s">
        <v>29</v>
      </c>
      <c r="F67" s="7"/>
      <c r="G67" s="9" t="s">
        <v>13</v>
      </c>
      <c r="H67" s="41" t="s">
        <v>28</v>
      </c>
      <c r="I67" s="41">
        <v>3</v>
      </c>
      <c r="J67" s="41">
        <v>3</v>
      </c>
      <c r="K67" s="9">
        <f t="shared" ref="K67:K73" si="3">I67*J67</f>
        <v>9</v>
      </c>
      <c r="L67" s="45"/>
      <c r="M67" s="22" t="s">
        <v>68</v>
      </c>
      <c r="N67" s="22" t="s">
        <v>72</v>
      </c>
      <c r="O67" s="22" t="s">
        <v>74</v>
      </c>
      <c r="P67" s="22" t="s">
        <v>120</v>
      </c>
    </row>
    <row r="68" spans="1:16" ht="57" x14ac:dyDescent="0.2">
      <c r="A68" s="6">
        <v>3</v>
      </c>
      <c r="B68" s="6">
        <v>3</v>
      </c>
      <c r="C68" s="6">
        <v>2</v>
      </c>
      <c r="D68" s="6"/>
      <c r="E68" s="7" t="s">
        <v>36</v>
      </c>
      <c r="F68" s="7"/>
      <c r="G68" s="9" t="s">
        <v>13</v>
      </c>
      <c r="H68" s="41" t="s">
        <v>28</v>
      </c>
      <c r="I68" s="41">
        <v>3</v>
      </c>
      <c r="J68" s="41">
        <v>3</v>
      </c>
      <c r="K68" s="9">
        <f t="shared" si="3"/>
        <v>9</v>
      </c>
      <c r="L68" s="45"/>
      <c r="M68" s="22" t="s">
        <v>68</v>
      </c>
      <c r="N68" s="22" t="s">
        <v>73</v>
      </c>
      <c r="O68" s="22" t="s">
        <v>121</v>
      </c>
      <c r="P68" s="22" t="s">
        <v>75</v>
      </c>
    </row>
    <row r="69" spans="1:16" ht="91.2" x14ac:dyDescent="0.2">
      <c r="A69" s="6">
        <v>3</v>
      </c>
      <c r="B69" s="6">
        <v>3</v>
      </c>
      <c r="C69" s="6">
        <v>3</v>
      </c>
      <c r="D69" s="6"/>
      <c r="E69" s="7" t="s">
        <v>194</v>
      </c>
      <c r="F69" s="7"/>
      <c r="G69" s="9" t="s">
        <v>13</v>
      </c>
      <c r="H69" s="41" t="s">
        <v>28</v>
      </c>
      <c r="I69" s="41">
        <v>3</v>
      </c>
      <c r="J69" s="41">
        <v>3</v>
      </c>
      <c r="K69" s="9">
        <f t="shared" si="3"/>
        <v>9</v>
      </c>
      <c r="L69" s="45"/>
      <c r="M69" s="22" t="s">
        <v>68</v>
      </c>
      <c r="N69" s="22" t="s">
        <v>78</v>
      </c>
      <c r="O69" s="22" t="s">
        <v>77</v>
      </c>
      <c r="P69" s="22" t="s">
        <v>76</v>
      </c>
    </row>
    <row r="70" spans="1:16" ht="45.6" x14ac:dyDescent="0.2">
      <c r="A70" s="6">
        <v>3</v>
      </c>
      <c r="B70" s="6">
        <v>3</v>
      </c>
      <c r="C70" s="6">
        <v>4</v>
      </c>
      <c r="D70" s="6"/>
      <c r="E70" s="7" t="s">
        <v>53</v>
      </c>
      <c r="F70" s="7"/>
      <c r="G70" s="9" t="s">
        <v>13</v>
      </c>
      <c r="H70" s="41" t="s">
        <v>28</v>
      </c>
      <c r="I70" s="41">
        <v>3</v>
      </c>
      <c r="J70" s="41">
        <v>2</v>
      </c>
      <c r="K70" s="9">
        <f t="shared" si="3"/>
        <v>6</v>
      </c>
      <c r="L70" s="45"/>
      <c r="M70" s="22" t="s">
        <v>68</v>
      </c>
      <c r="N70" s="22" t="s">
        <v>81</v>
      </c>
      <c r="O70" s="22" t="s">
        <v>80</v>
      </c>
      <c r="P70" s="22" t="s">
        <v>79</v>
      </c>
    </row>
    <row r="71" spans="1:16" ht="57" x14ac:dyDescent="0.2">
      <c r="A71" s="6">
        <v>3</v>
      </c>
      <c r="B71" s="6">
        <v>3</v>
      </c>
      <c r="C71" s="6">
        <v>5</v>
      </c>
      <c r="D71" s="6"/>
      <c r="E71" s="7" t="s">
        <v>195</v>
      </c>
      <c r="F71" s="7"/>
      <c r="G71" s="9" t="s">
        <v>13</v>
      </c>
      <c r="H71" s="41" t="s">
        <v>28</v>
      </c>
      <c r="I71" s="41">
        <v>3</v>
      </c>
      <c r="J71" s="41">
        <v>2</v>
      </c>
      <c r="K71" s="9">
        <f t="shared" si="3"/>
        <v>6</v>
      </c>
      <c r="L71" s="45"/>
      <c r="M71" s="22" t="s">
        <v>68</v>
      </c>
      <c r="N71" s="22" t="s">
        <v>81</v>
      </c>
      <c r="O71" s="22" t="s">
        <v>80</v>
      </c>
      <c r="P71" s="22" t="s">
        <v>79</v>
      </c>
    </row>
    <row r="72" spans="1:16" ht="57" x14ac:dyDescent="0.2">
      <c r="A72" s="6">
        <v>3</v>
      </c>
      <c r="B72" s="6">
        <v>3</v>
      </c>
      <c r="C72" s="6">
        <v>6</v>
      </c>
      <c r="D72" s="6"/>
      <c r="E72" s="7" t="s">
        <v>196</v>
      </c>
      <c r="F72" s="7"/>
      <c r="G72" s="9" t="s">
        <v>13</v>
      </c>
      <c r="H72" s="41" t="s">
        <v>28</v>
      </c>
      <c r="I72" s="41">
        <v>3</v>
      </c>
      <c r="J72" s="41">
        <v>3</v>
      </c>
      <c r="K72" s="9">
        <f t="shared" si="3"/>
        <v>9</v>
      </c>
      <c r="L72" s="45"/>
      <c r="M72" s="22" t="s">
        <v>84</v>
      </c>
      <c r="N72" s="22" t="s">
        <v>85</v>
      </c>
      <c r="O72" s="22" t="s">
        <v>83</v>
      </c>
      <c r="P72" s="22" t="s">
        <v>82</v>
      </c>
    </row>
    <row r="73" spans="1:16" ht="104.4" x14ac:dyDescent="0.2">
      <c r="A73" s="6">
        <v>3</v>
      </c>
      <c r="B73" s="6">
        <v>3</v>
      </c>
      <c r="C73" s="6">
        <v>7</v>
      </c>
      <c r="D73" s="6"/>
      <c r="E73" s="7" t="s">
        <v>197</v>
      </c>
      <c r="F73" s="7"/>
      <c r="G73" s="9" t="s">
        <v>13</v>
      </c>
      <c r="H73" s="41" t="s">
        <v>30</v>
      </c>
      <c r="I73" s="41">
        <v>3</v>
      </c>
      <c r="J73" s="41">
        <v>20</v>
      </c>
      <c r="K73" s="9">
        <f t="shared" si="3"/>
        <v>60</v>
      </c>
      <c r="L73" s="45"/>
      <c r="M73" s="22" t="s">
        <v>114</v>
      </c>
      <c r="N73" s="22" t="s">
        <v>115</v>
      </c>
      <c r="O73" s="22" t="s">
        <v>126</v>
      </c>
      <c r="P73" s="22" t="s">
        <v>116</v>
      </c>
    </row>
    <row r="74" spans="1:16" ht="22.8" x14ac:dyDescent="0.2">
      <c r="A74" s="6">
        <v>4</v>
      </c>
      <c r="B74" s="6"/>
      <c r="C74" s="6"/>
      <c r="D74" s="6"/>
      <c r="E74" s="7" t="s">
        <v>198</v>
      </c>
      <c r="F74" s="50"/>
      <c r="G74" s="51"/>
      <c r="H74" s="51"/>
      <c r="I74" s="51"/>
      <c r="J74" s="51"/>
      <c r="K74" s="51"/>
      <c r="L74" s="51"/>
      <c r="M74" s="51"/>
      <c r="N74" s="51"/>
      <c r="O74" s="51"/>
      <c r="P74" s="52"/>
    </row>
    <row r="75" spans="1:16" ht="79.8" x14ac:dyDescent="0.2">
      <c r="A75" s="6">
        <v>4</v>
      </c>
      <c r="B75" s="6">
        <v>1</v>
      </c>
      <c r="C75" s="6"/>
      <c r="D75" s="6"/>
      <c r="E75" s="7" t="s">
        <v>199</v>
      </c>
      <c r="F75" s="7"/>
      <c r="G75" s="9" t="s">
        <v>12</v>
      </c>
      <c r="H75" s="41" t="s">
        <v>50</v>
      </c>
      <c r="I75" s="26"/>
      <c r="J75" s="26"/>
      <c r="K75" s="26"/>
      <c r="L75" s="45"/>
      <c r="M75" s="47" t="s">
        <v>35</v>
      </c>
      <c r="N75" s="48"/>
      <c r="O75" s="48"/>
      <c r="P75" s="49"/>
    </row>
    <row r="76" spans="1:16" ht="68.400000000000006" x14ac:dyDescent="0.2">
      <c r="A76" s="6">
        <v>4</v>
      </c>
      <c r="B76" s="6">
        <v>2</v>
      </c>
      <c r="C76" s="6"/>
      <c r="D76" s="6"/>
      <c r="E76" s="7" t="s">
        <v>200</v>
      </c>
      <c r="F76" s="7"/>
      <c r="G76" s="9" t="s">
        <v>12</v>
      </c>
      <c r="H76" s="41" t="s">
        <v>50</v>
      </c>
      <c r="I76" s="26"/>
      <c r="J76" s="26"/>
      <c r="K76" s="26"/>
      <c r="L76" s="45"/>
      <c r="M76" s="47" t="s">
        <v>35</v>
      </c>
      <c r="N76" s="48"/>
      <c r="O76" s="48"/>
      <c r="P76" s="49"/>
    </row>
    <row r="77" spans="1:16" ht="68.400000000000006" x14ac:dyDescent="0.2">
      <c r="A77" s="6">
        <v>4</v>
      </c>
      <c r="B77" s="6">
        <v>3</v>
      </c>
      <c r="C77" s="6"/>
      <c r="D77" s="6"/>
      <c r="E77" s="7" t="s">
        <v>201</v>
      </c>
      <c r="F77" s="7"/>
      <c r="G77" s="9" t="s">
        <v>12</v>
      </c>
      <c r="H77" s="41" t="s">
        <v>50</v>
      </c>
      <c r="I77" s="26"/>
      <c r="J77" s="26"/>
      <c r="K77" s="26"/>
      <c r="L77" s="45"/>
      <c r="M77" s="47" t="s">
        <v>35</v>
      </c>
      <c r="N77" s="48"/>
      <c r="O77" s="48"/>
      <c r="P77" s="49"/>
    </row>
    <row r="78" spans="1:16" ht="34.200000000000003" x14ac:dyDescent="0.2">
      <c r="A78" s="6">
        <v>4</v>
      </c>
      <c r="B78" s="6">
        <v>4</v>
      </c>
      <c r="C78" s="6"/>
      <c r="D78" s="6"/>
      <c r="E78" s="7" t="s">
        <v>202</v>
      </c>
      <c r="F78" s="7"/>
      <c r="G78" s="9" t="s">
        <v>12</v>
      </c>
      <c r="H78" s="41" t="s">
        <v>50</v>
      </c>
      <c r="I78" s="26"/>
      <c r="J78" s="26"/>
      <c r="K78" s="26"/>
      <c r="L78" s="45"/>
      <c r="M78" s="47" t="s">
        <v>35</v>
      </c>
      <c r="N78" s="48"/>
      <c r="O78" s="48"/>
      <c r="P78" s="49"/>
    </row>
    <row r="79" spans="1:16" ht="22.8" x14ac:dyDescent="0.2">
      <c r="A79" s="6">
        <v>5</v>
      </c>
      <c r="B79" s="6"/>
      <c r="C79" s="6"/>
      <c r="D79" s="6"/>
      <c r="E79" s="7" t="s">
        <v>203</v>
      </c>
      <c r="F79" s="50"/>
      <c r="G79" s="51"/>
      <c r="H79" s="51"/>
      <c r="I79" s="51"/>
      <c r="J79" s="51"/>
      <c r="K79" s="51"/>
      <c r="L79" s="51"/>
      <c r="M79" s="51"/>
      <c r="N79" s="51"/>
      <c r="O79" s="51"/>
      <c r="P79" s="52"/>
    </row>
    <row r="80" spans="1:16" ht="57" x14ac:dyDescent="0.2">
      <c r="A80" s="6">
        <v>5</v>
      </c>
      <c r="B80" s="6">
        <v>1</v>
      </c>
      <c r="C80" s="6"/>
      <c r="D80" s="6"/>
      <c r="E80" s="7" t="s">
        <v>204</v>
      </c>
      <c r="F80" s="7"/>
      <c r="G80" s="9" t="s">
        <v>13</v>
      </c>
      <c r="H80" s="41" t="s">
        <v>28</v>
      </c>
      <c r="I80" s="41">
        <v>3</v>
      </c>
      <c r="J80" s="41">
        <v>25</v>
      </c>
      <c r="K80" s="9">
        <f>I80*J80</f>
        <v>75</v>
      </c>
      <c r="L80" s="45"/>
      <c r="M80" s="22" t="s">
        <v>129</v>
      </c>
      <c r="N80" s="22" t="s">
        <v>132</v>
      </c>
      <c r="O80" s="22" t="s">
        <v>131</v>
      </c>
      <c r="P80" s="22" t="s">
        <v>130</v>
      </c>
    </row>
    <row r="81" spans="1:16" ht="91.2" x14ac:dyDescent="0.2">
      <c r="A81" s="6">
        <v>5</v>
      </c>
      <c r="B81" s="6">
        <v>2</v>
      </c>
      <c r="C81" s="6"/>
      <c r="D81" s="6"/>
      <c r="E81" s="7" t="s">
        <v>205</v>
      </c>
      <c r="F81" s="7"/>
      <c r="G81" s="9" t="s">
        <v>12</v>
      </c>
      <c r="H81" s="41" t="s">
        <v>50</v>
      </c>
      <c r="I81" s="26"/>
      <c r="J81" s="26"/>
      <c r="K81" s="26"/>
      <c r="L81" s="45"/>
      <c r="M81" s="47" t="s">
        <v>35</v>
      </c>
      <c r="N81" s="48"/>
      <c r="O81" s="48"/>
      <c r="P81" s="49"/>
    </row>
    <row r="82" spans="1:16" s="21" customFormat="1" ht="15.6" x14ac:dyDescent="0.25">
      <c r="A82" s="14" t="s">
        <v>13</v>
      </c>
      <c r="B82" s="15"/>
      <c r="C82" s="16"/>
      <c r="D82" s="17"/>
      <c r="E82" s="18" t="s">
        <v>16</v>
      </c>
      <c r="F82" s="19"/>
      <c r="G82" s="19"/>
      <c r="H82" s="19"/>
      <c r="I82" s="33"/>
      <c r="J82" s="33"/>
      <c r="K82" s="33">
        <f>SUM(K83:K111)</f>
        <v>216</v>
      </c>
      <c r="L82" s="20"/>
      <c r="M82" s="20"/>
      <c r="N82" s="20"/>
      <c r="O82" s="20"/>
      <c r="P82" s="20"/>
    </row>
    <row r="83" spans="1:16" s="21" customFormat="1" ht="149.4" x14ac:dyDescent="0.25">
      <c r="A83" s="6">
        <v>1</v>
      </c>
      <c r="B83" s="6"/>
      <c r="C83" s="6"/>
      <c r="D83" s="11"/>
      <c r="E83" s="7" t="s">
        <v>206</v>
      </c>
      <c r="F83" s="7"/>
      <c r="G83" s="9" t="s">
        <v>12</v>
      </c>
      <c r="H83" s="41" t="s">
        <v>50</v>
      </c>
      <c r="I83" s="28"/>
      <c r="J83" s="28"/>
      <c r="K83" s="26"/>
      <c r="L83" s="45"/>
      <c r="M83" s="47" t="s">
        <v>35</v>
      </c>
      <c r="N83" s="48"/>
      <c r="O83" s="48"/>
      <c r="P83" s="49"/>
    </row>
    <row r="84" spans="1:16" s="21" customFormat="1" ht="126" x14ac:dyDescent="0.25">
      <c r="A84" s="6">
        <v>2</v>
      </c>
      <c r="B84" s="6"/>
      <c r="C84" s="6"/>
      <c r="D84" s="11"/>
      <c r="E84" s="7" t="s">
        <v>207</v>
      </c>
      <c r="F84" s="7"/>
      <c r="G84" s="9" t="s">
        <v>12</v>
      </c>
      <c r="H84" s="41" t="s">
        <v>50</v>
      </c>
      <c r="I84" s="28"/>
      <c r="J84" s="28"/>
      <c r="K84" s="26"/>
      <c r="L84" s="45"/>
      <c r="M84" s="47" t="s">
        <v>35</v>
      </c>
      <c r="N84" s="48"/>
      <c r="O84" s="48"/>
      <c r="P84" s="49"/>
    </row>
    <row r="85" spans="1:16" s="21" customFormat="1" ht="34.200000000000003" x14ac:dyDescent="0.25">
      <c r="A85" s="6">
        <v>3</v>
      </c>
      <c r="B85" s="6"/>
      <c r="C85" s="6"/>
      <c r="D85" s="11"/>
      <c r="E85" s="7" t="s">
        <v>208</v>
      </c>
      <c r="F85" s="7"/>
      <c r="G85" s="9" t="s">
        <v>13</v>
      </c>
      <c r="H85" s="41" t="s">
        <v>50</v>
      </c>
      <c r="I85" s="41">
        <v>3</v>
      </c>
      <c r="J85" s="41">
        <v>10</v>
      </c>
      <c r="K85" s="9">
        <f t="shared" ref="K85" si="4">I85*J85</f>
        <v>30</v>
      </c>
      <c r="L85" s="45"/>
      <c r="M85" s="22" t="s">
        <v>122</v>
      </c>
      <c r="N85" s="28"/>
      <c r="O85" s="28"/>
      <c r="P85" s="22" t="s">
        <v>123</v>
      </c>
    </row>
    <row r="86" spans="1:16" s="21" customFormat="1" ht="36" x14ac:dyDescent="0.25">
      <c r="A86" s="6">
        <v>4</v>
      </c>
      <c r="B86" s="6"/>
      <c r="C86" s="6"/>
      <c r="D86" s="11"/>
      <c r="E86" s="7" t="s">
        <v>209</v>
      </c>
      <c r="F86" s="7"/>
      <c r="G86" s="9" t="s">
        <v>12</v>
      </c>
      <c r="H86" s="41" t="s">
        <v>50</v>
      </c>
      <c r="I86" s="28"/>
      <c r="J86" s="28"/>
      <c r="K86" s="26"/>
      <c r="L86" s="45"/>
      <c r="M86" s="47" t="s">
        <v>35</v>
      </c>
      <c r="N86" s="48"/>
      <c r="O86" s="48"/>
      <c r="P86" s="49"/>
    </row>
    <row r="87" spans="1:16" s="21" customFormat="1" ht="46.2" x14ac:dyDescent="0.25">
      <c r="A87" s="6">
        <v>5</v>
      </c>
      <c r="B87" s="6"/>
      <c r="C87" s="6"/>
      <c r="D87" s="11"/>
      <c r="E87" s="7" t="s">
        <v>210</v>
      </c>
      <c r="F87" s="7"/>
      <c r="G87" s="9" t="s">
        <v>12</v>
      </c>
      <c r="H87" s="41" t="s">
        <v>50</v>
      </c>
      <c r="I87" s="28"/>
      <c r="J87" s="28"/>
      <c r="K87" s="26"/>
      <c r="L87" s="45"/>
      <c r="M87" s="47" t="s">
        <v>35</v>
      </c>
      <c r="N87" s="48"/>
      <c r="O87" s="48"/>
      <c r="P87" s="49"/>
    </row>
    <row r="88" spans="1:16" s="5" customFormat="1" ht="68.400000000000006" x14ac:dyDescent="0.2">
      <c r="A88" s="6">
        <v>6</v>
      </c>
      <c r="B88" s="6"/>
      <c r="C88" s="6"/>
      <c r="D88" s="11"/>
      <c r="E88" s="7" t="s">
        <v>211</v>
      </c>
      <c r="F88" s="7"/>
      <c r="G88" s="9" t="s">
        <v>12</v>
      </c>
      <c r="H88" s="41" t="s">
        <v>50</v>
      </c>
      <c r="I88" s="28"/>
      <c r="J88" s="28"/>
      <c r="K88" s="26"/>
      <c r="L88" s="45"/>
      <c r="M88" s="47" t="s">
        <v>35</v>
      </c>
      <c r="N88" s="48"/>
      <c r="O88" s="48"/>
      <c r="P88" s="49"/>
    </row>
    <row r="89" spans="1:16" s="5" customFormat="1" ht="45.6" x14ac:dyDescent="0.2">
      <c r="A89" s="6">
        <v>7</v>
      </c>
      <c r="B89" s="6"/>
      <c r="C89" s="6"/>
      <c r="D89" s="11"/>
      <c r="E89" s="7" t="s">
        <v>212</v>
      </c>
      <c r="F89" s="7"/>
      <c r="G89" s="9" t="s">
        <v>12</v>
      </c>
      <c r="H89" s="41" t="s">
        <v>50</v>
      </c>
      <c r="I89" s="28"/>
      <c r="J89" s="28"/>
      <c r="K89" s="26"/>
      <c r="L89" s="45"/>
      <c r="M89" s="47" t="s">
        <v>35</v>
      </c>
      <c r="N89" s="48"/>
      <c r="O89" s="48"/>
      <c r="P89" s="49"/>
    </row>
    <row r="90" spans="1:16" s="5" customFormat="1" ht="57" x14ac:dyDescent="0.2">
      <c r="A90" s="6">
        <v>8</v>
      </c>
      <c r="B90" s="6"/>
      <c r="C90" s="6"/>
      <c r="D90" s="11"/>
      <c r="E90" s="7" t="s">
        <v>213</v>
      </c>
      <c r="F90" s="7"/>
      <c r="G90" s="9" t="s">
        <v>12</v>
      </c>
      <c r="H90" s="41" t="s">
        <v>50</v>
      </c>
      <c r="I90" s="28"/>
      <c r="J90" s="28"/>
      <c r="K90" s="26"/>
      <c r="L90" s="45"/>
      <c r="M90" s="47" t="s">
        <v>35</v>
      </c>
      <c r="N90" s="48"/>
      <c r="O90" s="48"/>
      <c r="P90" s="49"/>
    </row>
    <row r="91" spans="1:16" s="5" customFormat="1" ht="79.8" x14ac:dyDescent="0.2">
      <c r="A91" s="6">
        <v>9</v>
      </c>
      <c r="B91" s="6"/>
      <c r="C91" s="6"/>
      <c r="D91" s="11"/>
      <c r="E91" s="7" t="s">
        <v>214</v>
      </c>
      <c r="F91" s="7"/>
      <c r="G91" s="9" t="s">
        <v>12</v>
      </c>
      <c r="H91" s="41" t="s">
        <v>50</v>
      </c>
      <c r="I91" s="28"/>
      <c r="J91" s="28"/>
      <c r="K91" s="26"/>
      <c r="L91" s="45"/>
      <c r="M91" s="47" t="s">
        <v>35</v>
      </c>
      <c r="N91" s="48"/>
      <c r="O91" s="48"/>
      <c r="P91" s="49"/>
    </row>
    <row r="92" spans="1:16" s="5" customFormat="1" ht="36" x14ac:dyDescent="0.2">
      <c r="A92" s="6">
        <v>10</v>
      </c>
      <c r="B92" s="6"/>
      <c r="C92" s="6"/>
      <c r="D92" s="11"/>
      <c r="E92" s="7" t="s">
        <v>215</v>
      </c>
      <c r="F92" s="7"/>
      <c r="G92" s="9" t="s">
        <v>12</v>
      </c>
      <c r="H92" s="41" t="s">
        <v>50</v>
      </c>
      <c r="I92" s="28"/>
      <c r="J92" s="28"/>
      <c r="K92" s="26"/>
      <c r="L92" s="45"/>
      <c r="M92" s="47" t="s">
        <v>35</v>
      </c>
      <c r="N92" s="48"/>
      <c r="O92" s="48"/>
      <c r="P92" s="49"/>
    </row>
    <row r="93" spans="1:16" s="5" customFormat="1" ht="251.4" x14ac:dyDescent="0.2">
      <c r="A93" s="6">
        <v>11</v>
      </c>
      <c r="B93" s="6"/>
      <c r="C93" s="6"/>
      <c r="D93" s="11"/>
      <c r="E93" s="7" t="s">
        <v>216</v>
      </c>
      <c r="F93" s="7"/>
      <c r="G93" s="9" t="s">
        <v>12</v>
      </c>
      <c r="H93" s="41" t="s">
        <v>50</v>
      </c>
      <c r="I93" s="28"/>
      <c r="J93" s="28"/>
      <c r="K93" s="26"/>
      <c r="L93" s="45"/>
      <c r="M93" s="47" t="s">
        <v>35</v>
      </c>
      <c r="N93" s="48"/>
      <c r="O93" s="48"/>
      <c r="P93" s="49"/>
    </row>
    <row r="94" spans="1:16" s="5" customFormat="1" ht="159.6" x14ac:dyDescent="0.2">
      <c r="A94" s="6">
        <v>12</v>
      </c>
      <c r="B94" s="6"/>
      <c r="C94" s="6"/>
      <c r="D94" s="11"/>
      <c r="E94" s="7" t="s">
        <v>247</v>
      </c>
      <c r="F94" s="44"/>
      <c r="G94" s="9" t="s">
        <v>13</v>
      </c>
      <c r="H94" s="41" t="s">
        <v>28</v>
      </c>
      <c r="I94" s="41">
        <v>3</v>
      </c>
      <c r="J94" s="41">
        <v>20</v>
      </c>
      <c r="K94" s="9">
        <f>I94*J94</f>
        <v>60</v>
      </c>
      <c r="L94" s="45"/>
      <c r="M94" s="22" t="s">
        <v>133</v>
      </c>
      <c r="N94" s="22" t="s">
        <v>136</v>
      </c>
      <c r="O94" s="22" t="s">
        <v>135</v>
      </c>
      <c r="P94" s="22" t="s">
        <v>134</v>
      </c>
    </row>
    <row r="95" spans="1:16" s="5" customFormat="1" ht="22.8" x14ac:dyDescent="0.2">
      <c r="A95" s="6">
        <v>13</v>
      </c>
      <c r="B95" s="6"/>
      <c r="C95" s="6"/>
      <c r="D95" s="11"/>
      <c r="E95" s="7" t="s">
        <v>217</v>
      </c>
      <c r="F95" s="50"/>
      <c r="G95" s="51"/>
      <c r="H95" s="51"/>
      <c r="I95" s="51"/>
      <c r="J95" s="51"/>
      <c r="K95" s="51"/>
      <c r="L95" s="51"/>
      <c r="M95" s="51"/>
      <c r="N95" s="51"/>
      <c r="O95" s="51"/>
      <c r="P95" s="52"/>
    </row>
    <row r="96" spans="1:16" s="5" customFormat="1" ht="57" x14ac:dyDescent="0.2">
      <c r="A96" s="6">
        <v>13</v>
      </c>
      <c r="B96" s="6">
        <v>1</v>
      </c>
      <c r="C96" s="6"/>
      <c r="D96" s="11"/>
      <c r="E96" s="7" t="s">
        <v>218</v>
      </c>
      <c r="F96" s="53"/>
      <c r="G96" s="54"/>
      <c r="H96" s="54"/>
      <c r="I96" s="54"/>
      <c r="J96" s="54"/>
      <c r="K96" s="54"/>
      <c r="L96" s="54"/>
      <c r="M96" s="54"/>
      <c r="N96" s="54"/>
      <c r="O96" s="54"/>
      <c r="P96" s="55"/>
    </row>
    <row r="97" spans="1:16" s="5" customFormat="1" ht="114" x14ac:dyDescent="0.2">
      <c r="A97" s="6">
        <v>13</v>
      </c>
      <c r="B97" s="6">
        <v>1</v>
      </c>
      <c r="C97" s="6">
        <v>1</v>
      </c>
      <c r="D97" s="11"/>
      <c r="E97" s="7" t="s">
        <v>219</v>
      </c>
      <c r="F97" s="7"/>
      <c r="G97" s="9" t="s">
        <v>12</v>
      </c>
      <c r="H97" s="41" t="s">
        <v>50</v>
      </c>
      <c r="I97" s="28"/>
      <c r="J97" s="26"/>
      <c r="K97" s="26"/>
      <c r="L97" s="45"/>
      <c r="M97" s="47" t="s">
        <v>35</v>
      </c>
      <c r="N97" s="48"/>
      <c r="O97" s="48"/>
      <c r="P97" s="49"/>
    </row>
    <row r="98" spans="1:16" s="5" customFormat="1" ht="79.8" x14ac:dyDescent="0.2">
      <c r="A98" s="6">
        <v>13</v>
      </c>
      <c r="B98" s="6">
        <v>1</v>
      </c>
      <c r="C98" s="6">
        <v>2</v>
      </c>
      <c r="D98" s="11"/>
      <c r="E98" s="7" t="s">
        <v>220</v>
      </c>
      <c r="F98" s="7"/>
      <c r="G98" s="9" t="s">
        <v>12</v>
      </c>
      <c r="H98" s="41" t="s">
        <v>50</v>
      </c>
      <c r="I98" s="28"/>
      <c r="J98" s="26"/>
      <c r="K98" s="26"/>
      <c r="L98" s="45"/>
      <c r="M98" s="47" t="s">
        <v>35</v>
      </c>
      <c r="N98" s="48"/>
      <c r="O98" s="48"/>
      <c r="P98" s="49"/>
    </row>
    <row r="99" spans="1:16" s="5" customFormat="1" ht="68.400000000000006" x14ac:dyDescent="0.2">
      <c r="A99" s="6">
        <v>13</v>
      </c>
      <c r="B99" s="6">
        <v>1</v>
      </c>
      <c r="C99" s="6">
        <v>3</v>
      </c>
      <c r="D99" s="11"/>
      <c r="E99" s="7" t="s">
        <v>221</v>
      </c>
      <c r="F99" s="7"/>
      <c r="G99" s="9" t="s">
        <v>12</v>
      </c>
      <c r="H99" s="41" t="s">
        <v>50</v>
      </c>
      <c r="I99" s="28"/>
      <c r="J99" s="26"/>
      <c r="K99" s="26"/>
      <c r="L99" s="45"/>
      <c r="M99" s="47" t="s">
        <v>35</v>
      </c>
      <c r="N99" s="48"/>
      <c r="O99" s="48"/>
      <c r="P99" s="49"/>
    </row>
    <row r="100" spans="1:16" s="5" customFormat="1" ht="91.2" x14ac:dyDescent="0.2">
      <c r="A100" s="6">
        <v>13</v>
      </c>
      <c r="B100" s="6">
        <v>1</v>
      </c>
      <c r="C100" s="6">
        <v>4</v>
      </c>
      <c r="D100" s="11"/>
      <c r="E100" s="7" t="s">
        <v>222</v>
      </c>
      <c r="F100" s="7"/>
      <c r="G100" s="9" t="s">
        <v>12</v>
      </c>
      <c r="H100" s="41" t="s">
        <v>50</v>
      </c>
      <c r="I100" s="28"/>
      <c r="J100" s="26"/>
      <c r="K100" s="26"/>
      <c r="L100" s="45"/>
      <c r="M100" s="47" t="s">
        <v>35</v>
      </c>
      <c r="N100" s="48"/>
      <c r="O100" s="48"/>
      <c r="P100" s="49"/>
    </row>
    <row r="101" spans="1:16" s="5" customFormat="1" ht="22.8" x14ac:dyDescent="0.2">
      <c r="A101" s="6">
        <v>13</v>
      </c>
      <c r="B101" s="6">
        <v>2</v>
      </c>
      <c r="C101" s="6"/>
      <c r="D101" s="11"/>
      <c r="E101" s="7" t="s">
        <v>223</v>
      </c>
      <c r="F101" s="53"/>
      <c r="G101" s="54"/>
      <c r="H101" s="54"/>
      <c r="I101" s="54"/>
      <c r="J101" s="54"/>
      <c r="K101" s="54"/>
      <c r="L101" s="54"/>
      <c r="M101" s="54"/>
      <c r="N101" s="54"/>
      <c r="O101" s="54"/>
      <c r="P101" s="55"/>
    </row>
    <row r="102" spans="1:16" s="5" customFormat="1" ht="79.8" x14ac:dyDescent="0.2">
      <c r="A102" s="6">
        <v>13</v>
      </c>
      <c r="B102" s="6">
        <v>2</v>
      </c>
      <c r="C102" s="6">
        <v>1</v>
      </c>
      <c r="D102" s="11"/>
      <c r="E102" s="7" t="s">
        <v>224</v>
      </c>
      <c r="F102" s="7"/>
      <c r="G102" s="9" t="s">
        <v>12</v>
      </c>
      <c r="H102" s="41" t="s">
        <v>50</v>
      </c>
      <c r="I102" s="28"/>
      <c r="J102" s="26"/>
      <c r="K102" s="26"/>
      <c r="L102" s="45"/>
      <c r="M102" s="47" t="s">
        <v>35</v>
      </c>
      <c r="N102" s="48"/>
      <c r="O102" s="48"/>
      <c r="P102" s="49"/>
    </row>
    <row r="103" spans="1:16" s="5" customFormat="1" ht="22.8" x14ac:dyDescent="0.2">
      <c r="A103" s="6">
        <v>14</v>
      </c>
      <c r="B103" s="6"/>
      <c r="C103" s="6"/>
      <c r="D103" s="11"/>
      <c r="E103" s="7" t="s">
        <v>225</v>
      </c>
      <c r="F103" s="50"/>
      <c r="G103" s="51"/>
      <c r="H103" s="51"/>
      <c r="I103" s="51"/>
      <c r="J103" s="51"/>
      <c r="K103" s="51"/>
      <c r="L103" s="51"/>
      <c r="M103" s="51"/>
      <c r="N103" s="51"/>
      <c r="O103" s="51"/>
      <c r="P103" s="52"/>
    </row>
    <row r="104" spans="1:16" s="5" customFormat="1" ht="68.400000000000006" x14ac:dyDescent="0.2">
      <c r="A104" s="6">
        <v>14</v>
      </c>
      <c r="B104" s="6">
        <v>1</v>
      </c>
      <c r="C104" s="6"/>
      <c r="D104" s="11"/>
      <c r="E104" s="7" t="s">
        <v>226</v>
      </c>
      <c r="F104" s="7"/>
      <c r="G104" s="9" t="s">
        <v>13</v>
      </c>
      <c r="H104" s="41" t="s">
        <v>30</v>
      </c>
      <c r="I104" s="41">
        <v>3</v>
      </c>
      <c r="J104" s="41">
        <v>30</v>
      </c>
      <c r="K104" s="9">
        <f t="shared" ref="K104:K106" si="5">I104*J104</f>
        <v>90</v>
      </c>
      <c r="L104" s="45"/>
      <c r="M104" s="22" t="s">
        <v>87</v>
      </c>
      <c r="N104" s="22" t="s">
        <v>89</v>
      </c>
      <c r="O104" s="22" t="s">
        <v>88</v>
      </c>
      <c r="P104" s="22" t="s">
        <v>86</v>
      </c>
    </row>
    <row r="105" spans="1:16" s="5" customFormat="1" ht="45.6" x14ac:dyDescent="0.2">
      <c r="A105" s="6">
        <v>14</v>
      </c>
      <c r="B105" s="6">
        <v>2</v>
      </c>
      <c r="C105" s="23"/>
      <c r="D105" s="23"/>
      <c r="E105" s="7" t="s">
        <v>227</v>
      </c>
      <c r="F105" s="7"/>
      <c r="G105" s="9" t="s">
        <v>12</v>
      </c>
      <c r="H105" s="41" t="s">
        <v>50</v>
      </c>
      <c r="I105" s="28"/>
      <c r="J105" s="28"/>
      <c r="K105" s="26"/>
      <c r="L105" s="45"/>
      <c r="M105" s="47" t="s">
        <v>35</v>
      </c>
      <c r="N105" s="48"/>
      <c r="O105" s="48"/>
      <c r="P105" s="49"/>
    </row>
    <row r="106" spans="1:16" s="5" customFormat="1" ht="69" x14ac:dyDescent="0.2">
      <c r="A106" s="6">
        <v>14</v>
      </c>
      <c r="B106" s="6">
        <v>3</v>
      </c>
      <c r="C106" s="6"/>
      <c r="D106" s="6"/>
      <c r="E106" s="7" t="s">
        <v>228</v>
      </c>
      <c r="F106" s="7"/>
      <c r="G106" s="9" t="s">
        <v>13</v>
      </c>
      <c r="H106" s="41" t="s">
        <v>28</v>
      </c>
      <c r="I106" s="41">
        <v>3</v>
      </c>
      <c r="J106" s="41">
        <v>12</v>
      </c>
      <c r="K106" s="9">
        <f t="shared" si="5"/>
        <v>36</v>
      </c>
      <c r="L106" s="45"/>
      <c r="M106" s="22" t="s">
        <v>90</v>
      </c>
      <c r="N106" s="28"/>
      <c r="O106" s="28"/>
      <c r="P106" s="22" t="s">
        <v>91</v>
      </c>
    </row>
    <row r="107" spans="1:16" s="5" customFormat="1" ht="57" x14ac:dyDescent="0.2">
      <c r="A107" s="6">
        <v>14</v>
      </c>
      <c r="B107" s="6">
        <v>4</v>
      </c>
      <c r="C107" s="6"/>
      <c r="D107" s="6"/>
      <c r="E107" s="7" t="s">
        <v>229</v>
      </c>
      <c r="F107" s="7"/>
      <c r="G107" s="9" t="s">
        <v>12</v>
      </c>
      <c r="H107" s="41" t="s">
        <v>50</v>
      </c>
      <c r="I107" s="28"/>
      <c r="J107" s="28"/>
      <c r="K107" s="26"/>
      <c r="L107" s="45"/>
      <c r="M107" s="47" t="s">
        <v>35</v>
      </c>
      <c r="N107" s="48"/>
      <c r="O107" s="48"/>
      <c r="P107" s="49"/>
    </row>
    <row r="108" spans="1:16" s="5" customFormat="1" ht="81" x14ac:dyDescent="0.2">
      <c r="A108" s="6">
        <v>14</v>
      </c>
      <c r="B108" s="6">
        <v>5</v>
      </c>
      <c r="C108" s="6"/>
      <c r="D108" s="6"/>
      <c r="E108" s="7" t="s">
        <v>230</v>
      </c>
      <c r="F108" s="7"/>
      <c r="G108" s="9" t="s">
        <v>12</v>
      </c>
      <c r="H108" s="41" t="s">
        <v>50</v>
      </c>
      <c r="I108" s="28"/>
      <c r="J108" s="28"/>
      <c r="K108" s="26"/>
      <c r="L108" s="45"/>
      <c r="M108" s="47" t="s">
        <v>35</v>
      </c>
      <c r="N108" s="48"/>
      <c r="O108" s="48"/>
      <c r="P108" s="49"/>
    </row>
    <row r="109" spans="1:16" s="5" customFormat="1" ht="45.6" x14ac:dyDescent="0.2">
      <c r="A109" s="6">
        <v>14</v>
      </c>
      <c r="B109" s="6">
        <v>6</v>
      </c>
      <c r="C109" s="6"/>
      <c r="D109" s="6"/>
      <c r="E109" s="7" t="s">
        <v>231</v>
      </c>
      <c r="F109" s="7"/>
      <c r="G109" s="9" t="s">
        <v>12</v>
      </c>
      <c r="H109" s="41" t="s">
        <v>50</v>
      </c>
      <c r="I109" s="28"/>
      <c r="J109" s="28"/>
      <c r="K109" s="26"/>
      <c r="L109" s="45"/>
      <c r="M109" s="47" t="s">
        <v>35</v>
      </c>
      <c r="N109" s="48"/>
      <c r="O109" s="48"/>
      <c r="P109" s="49"/>
    </row>
    <row r="110" spans="1:16" s="5" customFormat="1" ht="57" x14ac:dyDescent="0.2">
      <c r="A110" s="6">
        <v>14</v>
      </c>
      <c r="B110" s="6">
        <v>7</v>
      </c>
      <c r="C110" s="6"/>
      <c r="D110" s="6"/>
      <c r="E110" s="7" t="s">
        <v>232</v>
      </c>
      <c r="F110" s="7"/>
      <c r="G110" s="9" t="s">
        <v>12</v>
      </c>
      <c r="H110" s="41" t="s">
        <v>50</v>
      </c>
      <c r="I110" s="28"/>
      <c r="J110" s="28"/>
      <c r="K110" s="26"/>
      <c r="L110" s="45"/>
      <c r="M110" s="47" t="s">
        <v>35</v>
      </c>
      <c r="N110" s="48"/>
      <c r="O110" s="48"/>
      <c r="P110" s="49"/>
    </row>
    <row r="111" spans="1:16" s="5" customFormat="1" ht="68.400000000000006" x14ac:dyDescent="0.2">
      <c r="A111" s="6">
        <v>14</v>
      </c>
      <c r="B111" s="6">
        <v>8</v>
      </c>
      <c r="C111" s="6"/>
      <c r="D111" s="6"/>
      <c r="E111" s="7" t="s">
        <v>124</v>
      </c>
      <c r="F111" s="7"/>
      <c r="G111" s="9" t="s">
        <v>12</v>
      </c>
      <c r="H111" s="41" t="s">
        <v>50</v>
      </c>
      <c r="I111" s="28"/>
      <c r="J111" s="28"/>
      <c r="K111" s="26"/>
      <c r="L111" s="45"/>
      <c r="M111" s="47" t="s">
        <v>35</v>
      </c>
      <c r="N111" s="48"/>
      <c r="O111" s="48"/>
      <c r="P111" s="49"/>
    </row>
    <row r="112" spans="1:16" s="21" customFormat="1" ht="15.6" x14ac:dyDescent="0.25">
      <c r="A112" s="14" t="s">
        <v>14</v>
      </c>
      <c r="B112" s="15"/>
      <c r="C112" s="16"/>
      <c r="D112" s="17"/>
      <c r="E112" s="18" t="s">
        <v>6</v>
      </c>
      <c r="F112" s="19"/>
      <c r="G112" s="19"/>
      <c r="H112" s="19"/>
      <c r="I112" s="33"/>
      <c r="J112" s="33"/>
      <c r="K112" s="33">
        <f>SUM(K113:K118)</f>
        <v>84</v>
      </c>
      <c r="L112" s="20"/>
      <c r="M112" s="20"/>
      <c r="N112" s="20"/>
      <c r="O112" s="20"/>
      <c r="P112" s="20"/>
    </row>
    <row r="113" spans="1:17" s="5" customFormat="1" ht="57" x14ac:dyDescent="0.2">
      <c r="A113" s="12">
        <v>1</v>
      </c>
      <c r="B113" s="12">
        <v>1</v>
      </c>
      <c r="C113" s="12"/>
      <c r="D113" s="13"/>
      <c r="E113" s="7" t="s">
        <v>233</v>
      </c>
      <c r="F113" s="7"/>
      <c r="G113" s="9" t="s">
        <v>13</v>
      </c>
      <c r="H113" s="41" t="s">
        <v>28</v>
      </c>
      <c r="I113" s="41">
        <v>3</v>
      </c>
      <c r="J113" s="41">
        <v>28</v>
      </c>
      <c r="K113" s="9">
        <f t="shared" ref="K113" si="6">I113*J113</f>
        <v>84</v>
      </c>
      <c r="L113" s="45"/>
      <c r="M113" s="22" t="s">
        <v>87</v>
      </c>
      <c r="N113" s="22" t="s">
        <v>89</v>
      </c>
      <c r="O113" s="22" t="s">
        <v>88</v>
      </c>
      <c r="P113" s="22" t="s">
        <v>86</v>
      </c>
    </row>
    <row r="114" spans="1:17" s="5" customFormat="1" ht="22.8" x14ac:dyDescent="0.2">
      <c r="A114" s="12">
        <v>1</v>
      </c>
      <c r="B114" s="12">
        <v>2</v>
      </c>
      <c r="C114" s="12"/>
      <c r="D114" s="13"/>
      <c r="E114" s="7" t="s">
        <v>234</v>
      </c>
      <c r="F114" s="50"/>
      <c r="G114" s="51"/>
      <c r="H114" s="51"/>
      <c r="I114" s="51"/>
      <c r="J114" s="51"/>
      <c r="K114" s="51"/>
      <c r="L114" s="51"/>
      <c r="M114" s="51"/>
      <c r="N114" s="51"/>
      <c r="O114" s="51"/>
      <c r="P114" s="52"/>
      <c r="Q114" s="10"/>
    </row>
    <row r="115" spans="1:17" s="5" customFormat="1" ht="79.8" x14ac:dyDescent="0.2">
      <c r="A115" s="12">
        <v>1</v>
      </c>
      <c r="B115" s="12">
        <v>2</v>
      </c>
      <c r="C115" s="12">
        <v>1</v>
      </c>
      <c r="D115" s="13"/>
      <c r="E115" s="7" t="s">
        <v>235</v>
      </c>
      <c r="F115" s="7"/>
      <c r="G115" s="9" t="s">
        <v>12</v>
      </c>
      <c r="H115" s="41" t="s">
        <v>22</v>
      </c>
      <c r="I115" s="28"/>
      <c r="J115" s="28"/>
      <c r="K115" s="26"/>
      <c r="L115" s="45"/>
      <c r="M115" s="47" t="s">
        <v>35</v>
      </c>
      <c r="N115" s="48"/>
      <c r="O115" s="48"/>
      <c r="P115" s="49"/>
      <c r="Q115" s="10"/>
    </row>
    <row r="116" spans="1:17" s="5" customFormat="1" ht="45.6" x14ac:dyDescent="0.2">
      <c r="A116" s="12">
        <v>1</v>
      </c>
      <c r="B116" s="12">
        <v>2</v>
      </c>
      <c r="C116" s="12">
        <v>2</v>
      </c>
      <c r="D116" s="13"/>
      <c r="E116" s="7" t="s">
        <v>236</v>
      </c>
      <c r="F116" s="7"/>
      <c r="G116" s="9" t="s">
        <v>12</v>
      </c>
      <c r="H116" s="41" t="s">
        <v>22</v>
      </c>
      <c r="I116" s="28"/>
      <c r="J116" s="28"/>
      <c r="K116" s="26"/>
      <c r="L116" s="45"/>
      <c r="M116" s="47" t="s">
        <v>35</v>
      </c>
      <c r="N116" s="48"/>
      <c r="O116" s="48"/>
      <c r="P116" s="49"/>
    </row>
    <row r="117" spans="1:17" s="5" customFormat="1" ht="57" x14ac:dyDescent="0.2">
      <c r="A117" s="12">
        <v>1</v>
      </c>
      <c r="B117" s="12">
        <v>2</v>
      </c>
      <c r="C117" s="12">
        <v>3</v>
      </c>
      <c r="D117" s="13"/>
      <c r="E117" s="7" t="s">
        <v>237</v>
      </c>
      <c r="F117" s="7"/>
      <c r="G117" s="9" t="s">
        <v>12</v>
      </c>
      <c r="H117" s="41" t="s">
        <v>22</v>
      </c>
      <c r="I117" s="28"/>
      <c r="J117" s="28"/>
      <c r="K117" s="26"/>
      <c r="L117" s="45"/>
      <c r="M117" s="47" t="s">
        <v>35</v>
      </c>
      <c r="N117" s="48"/>
      <c r="O117" s="48"/>
      <c r="P117" s="49"/>
    </row>
    <row r="118" spans="1:17" s="5" customFormat="1" ht="102.6" x14ac:dyDescent="0.2">
      <c r="A118" s="12">
        <v>1</v>
      </c>
      <c r="B118" s="12">
        <v>2</v>
      </c>
      <c r="C118" s="12">
        <v>4</v>
      </c>
      <c r="D118" s="13"/>
      <c r="E118" s="7" t="s">
        <v>238</v>
      </c>
      <c r="F118" s="7"/>
      <c r="G118" s="9" t="s">
        <v>12</v>
      </c>
      <c r="H118" s="41" t="s">
        <v>22</v>
      </c>
      <c r="I118" s="28"/>
      <c r="J118" s="28"/>
      <c r="K118" s="26"/>
      <c r="L118" s="45"/>
      <c r="M118" s="47" t="s">
        <v>35</v>
      </c>
      <c r="N118" s="48"/>
      <c r="O118" s="48"/>
      <c r="P118" s="49"/>
    </row>
    <row r="119" spans="1:17" s="21" customFormat="1" ht="15.6" x14ac:dyDescent="0.25">
      <c r="A119" s="14" t="s">
        <v>15</v>
      </c>
      <c r="B119" s="15"/>
      <c r="C119" s="16"/>
      <c r="D119" s="17"/>
      <c r="E119" s="18" t="s">
        <v>0</v>
      </c>
      <c r="F119" s="19"/>
      <c r="G119" s="19"/>
      <c r="H119" s="19"/>
      <c r="I119" s="33"/>
      <c r="J119" s="33"/>
      <c r="K119" s="33">
        <f>SUM(K120:K125)</f>
        <v>60</v>
      </c>
      <c r="L119" s="20"/>
      <c r="M119" s="20"/>
      <c r="N119" s="20"/>
      <c r="O119" s="20"/>
      <c r="P119" s="20"/>
    </row>
    <row r="120" spans="1:17" s="5" customFormat="1" ht="68.400000000000006" x14ac:dyDescent="0.2">
      <c r="A120" s="6">
        <v>1</v>
      </c>
      <c r="B120" s="6"/>
      <c r="C120" s="6"/>
      <c r="D120" s="11"/>
      <c r="E120" s="7" t="s">
        <v>239</v>
      </c>
      <c r="F120" s="25"/>
      <c r="G120" s="26"/>
      <c r="H120" s="28"/>
      <c r="I120" s="28"/>
      <c r="J120" s="28"/>
      <c r="K120" s="26"/>
      <c r="L120" s="26"/>
      <c r="M120" s="28"/>
      <c r="N120" s="28"/>
      <c r="O120" s="28"/>
      <c r="P120" s="27"/>
    </row>
    <row r="121" spans="1:17" s="5" customFormat="1" ht="205.2" x14ac:dyDescent="0.2">
      <c r="A121" s="12">
        <v>1</v>
      </c>
      <c r="B121" s="12">
        <v>1</v>
      </c>
      <c r="C121" s="12"/>
      <c r="D121" s="13"/>
      <c r="E121" s="7" t="s">
        <v>240</v>
      </c>
      <c r="F121" s="7"/>
      <c r="G121" s="9" t="s">
        <v>13</v>
      </c>
      <c r="H121" s="41" t="s">
        <v>52</v>
      </c>
      <c r="I121" s="41">
        <v>3</v>
      </c>
      <c r="J121" s="41">
        <v>9</v>
      </c>
      <c r="K121" s="9">
        <f t="shared" ref="K121" si="7">I121*J121</f>
        <v>27</v>
      </c>
      <c r="L121" s="45"/>
      <c r="M121" s="22" t="s">
        <v>94</v>
      </c>
      <c r="N121" s="22" t="s">
        <v>96</v>
      </c>
      <c r="O121" s="22" t="s">
        <v>95</v>
      </c>
      <c r="P121" s="22" t="s">
        <v>93</v>
      </c>
    </row>
    <row r="122" spans="1:17" s="5" customFormat="1" ht="136.80000000000001" x14ac:dyDescent="0.2">
      <c r="A122" s="12">
        <v>1</v>
      </c>
      <c r="B122" s="12">
        <v>2</v>
      </c>
      <c r="C122" s="12"/>
      <c r="D122" s="13"/>
      <c r="E122" s="7" t="s">
        <v>241</v>
      </c>
      <c r="F122" s="7"/>
      <c r="G122" s="9" t="s">
        <v>13</v>
      </c>
      <c r="H122" s="41" t="s">
        <v>28</v>
      </c>
      <c r="I122" s="41">
        <v>3</v>
      </c>
      <c r="J122" s="41">
        <v>4</v>
      </c>
      <c r="K122" s="9">
        <f t="shared" ref="K122:K125" si="8">I122*J122</f>
        <v>12</v>
      </c>
      <c r="L122" s="45"/>
      <c r="M122" s="22" t="s">
        <v>100</v>
      </c>
      <c r="N122" s="22" t="s">
        <v>99</v>
      </c>
      <c r="O122" s="22" t="s">
        <v>98</v>
      </c>
      <c r="P122" s="22" t="s">
        <v>97</v>
      </c>
    </row>
    <row r="123" spans="1:17" s="5" customFormat="1" ht="45.6" x14ac:dyDescent="0.2">
      <c r="A123" s="12">
        <v>1</v>
      </c>
      <c r="B123" s="12">
        <v>3</v>
      </c>
      <c r="C123" s="12"/>
      <c r="D123" s="13"/>
      <c r="E123" s="7" t="s">
        <v>242</v>
      </c>
      <c r="F123" s="7"/>
      <c r="G123" s="9" t="s">
        <v>13</v>
      </c>
      <c r="H123" s="41" t="s">
        <v>28</v>
      </c>
      <c r="I123" s="41">
        <v>3</v>
      </c>
      <c r="J123" s="41">
        <v>2</v>
      </c>
      <c r="K123" s="9">
        <f t="shared" si="8"/>
        <v>6</v>
      </c>
      <c r="L123" s="45"/>
      <c r="M123" s="22" t="s">
        <v>104</v>
      </c>
      <c r="N123" s="22" t="s">
        <v>103</v>
      </c>
      <c r="O123" s="22" t="s">
        <v>102</v>
      </c>
      <c r="P123" s="22" t="s">
        <v>101</v>
      </c>
    </row>
    <row r="124" spans="1:17" s="5" customFormat="1" ht="102.6" x14ac:dyDescent="0.2">
      <c r="A124" s="12">
        <v>1</v>
      </c>
      <c r="B124" s="12">
        <v>4</v>
      </c>
      <c r="C124" s="12"/>
      <c r="D124" s="13"/>
      <c r="E124" s="7" t="s">
        <v>248</v>
      </c>
      <c r="F124" s="7"/>
      <c r="G124" s="9" t="s">
        <v>13</v>
      </c>
      <c r="H124" s="41" t="s">
        <v>28</v>
      </c>
      <c r="I124" s="41">
        <v>3</v>
      </c>
      <c r="J124" s="41">
        <v>3</v>
      </c>
      <c r="K124" s="9">
        <f t="shared" si="8"/>
        <v>9</v>
      </c>
      <c r="L124" s="45"/>
      <c r="M124" s="22" t="s">
        <v>105</v>
      </c>
      <c r="N124" s="22" t="s">
        <v>246</v>
      </c>
      <c r="O124" s="22" t="s">
        <v>107</v>
      </c>
      <c r="P124" s="22" t="s">
        <v>106</v>
      </c>
    </row>
    <row r="125" spans="1:17" s="5" customFormat="1" ht="182.4" x14ac:dyDescent="0.2">
      <c r="A125" s="12">
        <v>1</v>
      </c>
      <c r="B125" s="12">
        <v>5</v>
      </c>
      <c r="C125" s="12"/>
      <c r="D125" s="13"/>
      <c r="E125" s="7" t="s">
        <v>249</v>
      </c>
      <c r="F125" s="7"/>
      <c r="G125" s="9" t="s">
        <v>13</v>
      </c>
      <c r="H125" s="41" t="s">
        <v>28</v>
      </c>
      <c r="I125" s="41">
        <v>3</v>
      </c>
      <c r="J125" s="41">
        <v>2</v>
      </c>
      <c r="K125" s="9">
        <f t="shared" si="8"/>
        <v>6</v>
      </c>
      <c r="L125" s="45"/>
      <c r="M125" s="22" t="s">
        <v>109</v>
      </c>
      <c r="N125" s="22" t="s">
        <v>111</v>
      </c>
      <c r="O125" s="22" t="s">
        <v>110</v>
      </c>
      <c r="P125" s="22" t="s">
        <v>108</v>
      </c>
    </row>
    <row r="126" spans="1:17" s="21" customFormat="1" ht="15.6" x14ac:dyDescent="0.25">
      <c r="A126" s="14" t="s">
        <v>113</v>
      </c>
      <c r="B126" s="15"/>
      <c r="C126" s="16"/>
      <c r="D126" s="17"/>
      <c r="E126" s="18" t="s">
        <v>54</v>
      </c>
      <c r="F126" s="19"/>
      <c r="G126" s="19"/>
      <c r="H126" s="19"/>
      <c r="I126" s="33"/>
      <c r="J126" s="33"/>
      <c r="K126" s="33">
        <f>SUM(K127:K129)</f>
        <v>0</v>
      </c>
      <c r="L126" s="20"/>
      <c r="M126" s="20"/>
      <c r="N126" s="20"/>
      <c r="O126" s="20"/>
      <c r="P126" s="20"/>
    </row>
    <row r="127" spans="1:17" s="5" customFormat="1" ht="45.6" x14ac:dyDescent="0.2">
      <c r="A127" s="6">
        <v>1</v>
      </c>
      <c r="B127" s="6"/>
      <c r="C127" s="6"/>
      <c r="D127" s="11"/>
      <c r="E127" s="7" t="s">
        <v>243</v>
      </c>
      <c r="F127" s="7"/>
      <c r="G127" s="9" t="s">
        <v>12</v>
      </c>
      <c r="H127" s="41" t="s">
        <v>50</v>
      </c>
      <c r="I127" s="28"/>
      <c r="J127" s="28"/>
      <c r="K127" s="26"/>
      <c r="L127" s="45"/>
      <c r="M127" s="47" t="s">
        <v>35</v>
      </c>
      <c r="N127" s="48"/>
      <c r="O127" s="48"/>
      <c r="P127" s="49"/>
    </row>
    <row r="128" spans="1:17" s="5" customFormat="1" ht="46.2" x14ac:dyDescent="0.2">
      <c r="A128" s="6">
        <v>2</v>
      </c>
      <c r="B128" s="6"/>
      <c r="C128" s="6"/>
      <c r="D128" s="11"/>
      <c r="E128" s="7" t="s">
        <v>244</v>
      </c>
      <c r="F128" s="7"/>
      <c r="G128" s="9" t="s">
        <v>12</v>
      </c>
      <c r="H128" s="41" t="s">
        <v>50</v>
      </c>
      <c r="I128" s="28"/>
      <c r="J128" s="28"/>
      <c r="K128" s="26"/>
      <c r="L128" s="45"/>
      <c r="M128" s="47" t="s">
        <v>35</v>
      </c>
      <c r="N128" s="48"/>
      <c r="O128" s="48"/>
      <c r="P128" s="49"/>
    </row>
    <row r="129" spans="1:16" s="5" customFormat="1" ht="114" x14ac:dyDescent="0.2">
      <c r="A129" s="6">
        <v>3</v>
      </c>
      <c r="B129" s="6"/>
      <c r="C129" s="6"/>
      <c r="D129" s="11"/>
      <c r="E129" s="7" t="s">
        <v>250</v>
      </c>
      <c r="F129" s="7"/>
      <c r="G129" s="9" t="s">
        <v>12</v>
      </c>
      <c r="H129" s="41" t="s">
        <v>50</v>
      </c>
      <c r="I129" s="28"/>
      <c r="J129" s="28"/>
      <c r="K129" s="26"/>
      <c r="L129" s="45"/>
      <c r="M129" s="47" t="s">
        <v>35</v>
      </c>
      <c r="N129" s="48"/>
      <c r="O129" s="48"/>
      <c r="P129" s="49"/>
    </row>
  </sheetData>
  <sheetProtection algorithmName="SHA-512" hashValue="0ZSt72aIpMlCboel6hHb1xXs2IT/sMTb89FOyTPVhJr9u2loa+MAgFnCRoNzmEoO+r1TqLrpbT2ukqLlQDoalw==" saltValue="O86+80PR2HCQydarrPzCGw==" spinCount="100000" sheet="1" objects="1" scenarios="1" selectLockedCells="1"/>
  <customSheetViews>
    <customSheetView guid="{BB1958A2-79B8-44CD-B994-D7F890D9FBA3}">
      <pane ySplit="2" topLeftCell="A21" activePane="bottomLeft" state="frozen"/>
      <selection pane="bottomLeft" activeCell="E27" sqref="E27"/>
      <colBreaks count="1" manualBreakCount="1">
        <brk id="12" max="1048575" man="1"/>
      </colBreaks>
      <pageMargins left="0.11811023622047245" right="0.11811023622047245" top="0.94488188976377963" bottom="0.55118110236220474" header="0.11811023622047245" footer="7.874015748031496E-2"/>
      <pageSetup paperSize="9" scale="86" fitToHeight="2" orientation="landscape" r:id="rId1"/>
      <headerFooter scaleWithDoc="0" alignWithMargins="0">
        <oddHeader>&amp;L&amp;G&amp;CLeistungsverzeichnis
&amp;"Arial,Fett"Leistungsverzeichnis&amp;RVergabenummer
10/10/18/001</oddHeader>
        <oddFooter>&amp;LStand: Dezember 2018&amp;RSeite &amp;P von &amp;N</oddFooter>
      </headerFooter>
    </customSheetView>
    <customSheetView guid="{DDDD25CC-2D25-49FE-A130-8433F31C5F47}" showPageBreaks="1">
      <pane ySplit="2" topLeftCell="A105" activePane="bottomLeft" state="frozen"/>
      <selection pane="bottomLeft" activeCell="L121" sqref="L121"/>
      <colBreaks count="1" manualBreakCount="1">
        <brk id="12" max="1048575" man="1"/>
      </colBreaks>
      <pageMargins left="0.11811023622047245" right="0.11811023622047245" top="0.94488188976377963" bottom="0.55118110236220474" header="0.11811023622047245" footer="7.874015748031496E-2"/>
      <printOptions horizontalCentered="1"/>
      <pageSetup paperSize="9" scale="86" fitToHeight="2" orientation="landscape" r:id="rId2"/>
      <headerFooter scaleWithDoc="0" alignWithMargins="0">
        <oddHeader>&amp;L&amp;G&amp;CLeistungsverzeichnis
&amp;"Arial,Fett"Leistungsverzeichnis&amp;RVergabenummer
10/10/25/029</oddHeader>
        <oddFooter>&amp;LStand: Juli 2025&amp;RSeite &amp;P von &amp;N</oddFooter>
      </headerFooter>
    </customSheetView>
  </customSheetViews>
  <mergeCells count="86">
    <mergeCell ref="M57:P57"/>
    <mergeCell ref="M65:P65"/>
    <mergeCell ref="M60:P60"/>
    <mergeCell ref="M61:P61"/>
    <mergeCell ref="M62:P62"/>
    <mergeCell ref="M63:P63"/>
    <mergeCell ref="M64:P64"/>
    <mergeCell ref="A1:D2"/>
    <mergeCell ref="E1:E2"/>
    <mergeCell ref="G1:G2"/>
    <mergeCell ref="J1:J2"/>
    <mergeCell ref="I1:I2"/>
    <mergeCell ref="M25:P25"/>
    <mergeCell ref="M26:P26"/>
    <mergeCell ref="M1:P1"/>
    <mergeCell ref="F1:F2"/>
    <mergeCell ref="H1:H2"/>
    <mergeCell ref="L1:L2"/>
    <mergeCell ref="K1:K2"/>
    <mergeCell ref="M24:P24"/>
    <mergeCell ref="M5:P5"/>
    <mergeCell ref="M8:P8"/>
    <mergeCell ref="M15:P15"/>
    <mergeCell ref="F23:P23"/>
    <mergeCell ref="F4:P4"/>
    <mergeCell ref="M27:P27"/>
    <mergeCell ref="M28:P28"/>
    <mergeCell ref="M29:P29"/>
    <mergeCell ref="M43:P43"/>
    <mergeCell ref="M44:P44"/>
    <mergeCell ref="M129:P129"/>
    <mergeCell ref="M31:P42"/>
    <mergeCell ref="M116:P116"/>
    <mergeCell ref="M117:P117"/>
    <mergeCell ref="M118:P118"/>
    <mergeCell ref="M127:P127"/>
    <mergeCell ref="M128:P128"/>
    <mergeCell ref="M99:P99"/>
    <mergeCell ref="M100:P100"/>
    <mergeCell ref="M102:P102"/>
    <mergeCell ref="M105:P105"/>
    <mergeCell ref="M115:P115"/>
    <mergeCell ref="M92:P92"/>
    <mergeCell ref="M93:P93"/>
    <mergeCell ref="M56:P56"/>
    <mergeCell ref="F74:P74"/>
    <mergeCell ref="F66:P66"/>
    <mergeCell ref="F58:P58"/>
    <mergeCell ref="M97:P97"/>
    <mergeCell ref="M98:P98"/>
    <mergeCell ref="M87:P87"/>
    <mergeCell ref="M88:P88"/>
    <mergeCell ref="M89:P89"/>
    <mergeCell ref="M90:P90"/>
    <mergeCell ref="M91:P91"/>
    <mergeCell ref="M75:P75"/>
    <mergeCell ref="M77:P77"/>
    <mergeCell ref="M83:P83"/>
    <mergeCell ref="M81:P81"/>
    <mergeCell ref="M76:P76"/>
    <mergeCell ref="F79:P79"/>
    <mergeCell ref="F114:P114"/>
    <mergeCell ref="F48:P48"/>
    <mergeCell ref="F49:P49"/>
    <mergeCell ref="F30:P30"/>
    <mergeCell ref="M78:P78"/>
    <mergeCell ref="M86:P86"/>
    <mergeCell ref="M45:P45"/>
    <mergeCell ref="M46:P46"/>
    <mergeCell ref="M59:P59"/>
    <mergeCell ref="M50:P50"/>
    <mergeCell ref="M51:P51"/>
    <mergeCell ref="M52:P52"/>
    <mergeCell ref="M53:P53"/>
    <mergeCell ref="M54:P54"/>
    <mergeCell ref="M55:P55"/>
    <mergeCell ref="M111:P111"/>
    <mergeCell ref="M107:P107"/>
    <mergeCell ref="M108:P108"/>
    <mergeCell ref="M84:P84"/>
    <mergeCell ref="M109:P109"/>
    <mergeCell ref="M110:P110"/>
    <mergeCell ref="F103:P103"/>
    <mergeCell ref="F95:P95"/>
    <mergeCell ref="F96:P96"/>
    <mergeCell ref="F101:P101"/>
  </mergeCells>
  <phoneticPr fontId="1" type="noConversion"/>
  <printOptions horizontalCentered="1"/>
  <pageMargins left="0.11811023622047245" right="0.11811023622047245" top="0.94488188976377963" bottom="0.55118110236220474" header="0.11811023622047245" footer="7.874015748031496E-2"/>
  <pageSetup paperSize="9" scale="86" fitToHeight="2" orientation="landscape" r:id="rId3"/>
  <headerFooter scaleWithDoc="0" alignWithMargins="0">
    <oddHeader>&amp;L&amp;G&amp;C
&amp;"Arial,Fett"Leistungsanforderungen&amp;RVergabenummer
10/10/26/002</oddHeader>
    <oddFooter>&amp;LStand: Juli 2025&amp;RSeite &amp;P von &amp;N</oddFooter>
  </headerFooter>
  <colBreaks count="1" manualBreakCount="1">
    <brk id="12" max="1048575" man="1"/>
  </colBreaks>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9" sqref="D9"/>
    </sheetView>
  </sheetViews>
  <sheetFormatPr baseColWidth="10" defaultColWidth="11" defaultRowHeight="15" x14ac:dyDescent="0.25"/>
  <cols>
    <col min="1" max="1" width="4.3984375" style="34" customWidth="1"/>
    <col min="2" max="2" width="19.8984375" style="1" bestFit="1" customWidth="1"/>
    <col min="3" max="3" width="15.19921875" style="1" bestFit="1" customWidth="1"/>
    <col min="4" max="4" width="13.69921875" style="1" bestFit="1" customWidth="1"/>
    <col min="5" max="16384" width="11" style="1"/>
  </cols>
  <sheetData>
    <row r="1" spans="1:5" ht="15.6" x14ac:dyDescent="0.3">
      <c r="A1" s="34" t="s">
        <v>11</v>
      </c>
      <c r="C1" s="3" t="s">
        <v>10</v>
      </c>
      <c r="D1" s="3" t="s">
        <v>9</v>
      </c>
      <c r="E1" s="35" t="s">
        <v>112</v>
      </c>
    </row>
    <row r="2" spans="1:5" x14ac:dyDescent="0.25">
      <c r="A2" s="34" t="s">
        <v>12</v>
      </c>
      <c r="B2" s="1" t="s">
        <v>92</v>
      </c>
      <c r="C2" s="2">
        <v>0.45</v>
      </c>
      <c r="D2" s="1">
        <f>Leistungsverzeichnis!K3</f>
        <v>300</v>
      </c>
      <c r="E2" s="4">
        <f>D2/$D$8</f>
        <v>0.45454545454545453</v>
      </c>
    </row>
    <row r="3" spans="1:5" x14ac:dyDescent="0.25">
      <c r="A3" s="34" t="s">
        <v>13</v>
      </c>
      <c r="B3" s="1" t="s">
        <v>8</v>
      </c>
      <c r="C3" s="2">
        <v>0.3</v>
      </c>
      <c r="D3" s="1">
        <f>Leistungsverzeichnis!K82</f>
        <v>216</v>
      </c>
      <c r="E3" s="4">
        <f>D3/$D$8</f>
        <v>0.32727272727272727</v>
      </c>
    </row>
    <row r="4" spans="1:5" x14ac:dyDescent="0.25">
      <c r="A4" s="34" t="s">
        <v>14</v>
      </c>
      <c r="B4" s="1" t="s">
        <v>6</v>
      </c>
      <c r="C4" s="2">
        <v>0.15</v>
      </c>
      <c r="D4" s="1">
        <f>Leistungsverzeichnis!K112</f>
        <v>84</v>
      </c>
      <c r="E4" s="4">
        <f>D4/$D$8</f>
        <v>0.12727272727272726</v>
      </c>
    </row>
    <row r="5" spans="1:5" x14ac:dyDescent="0.25">
      <c r="A5" s="34" t="s">
        <v>15</v>
      </c>
      <c r="B5" s="1" t="s">
        <v>0</v>
      </c>
      <c r="C5" s="2">
        <v>0.1</v>
      </c>
      <c r="D5" s="1">
        <f>Leistungsverzeichnis!K119</f>
        <v>60</v>
      </c>
      <c r="E5" s="4">
        <f>D5/$D$8</f>
        <v>9.0909090909090912E-2</v>
      </c>
    </row>
    <row r="6" spans="1:5" x14ac:dyDescent="0.25">
      <c r="A6" s="34" t="s">
        <v>113</v>
      </c>
      <c r="B6" s="1" t="s">
        <v>54</v>
      </c>
      <c r="C6" s="2"/>
      <c r="D6" s="1">
        <f>Leistungsverzeichnis!K126</f>
        <v>0</v>
      </c>
      <c r="E6" s="4">
        <f>D6/$D$8</f>
        <v>0</v>
      </c>
    </row>
    <row r="8" spans="1:5" ht="15.6" x14ac:dyDescent="0.3">
      <c r="B8" s="3" t="s">
        <v>7</v>
      </c>
      <c r="C8" s="2">
        <f>SUM(C2:C6)</f>
        <v>1</v>
      </c>
      <c r="D8" s="1">
        <f>SUM(D2:D6)</f>
        <v>660</v>
      </c>
      <c r="E8" s="2">
        <f>SUM(E2:E6)</f>
        <v>0.99999999999999989</v>
      </c>
    </row>
  </sheetData>
  <customSheetViews>
    <customSheetView guid="{BB1958A2-79B8-44CD-B994-D7F890D9FBA3}" state="hidden">
      <selection activeCell="D9" sqref="D9"/>
      <pageMargins left="0.7" right="0.7" top="0.78740157499999996" bottom="0.78740157499999996" header="0.3" footer="0.3"/>
      <pageSetup paperSize="9" orientation="portrait" r:id="rId1"/>
    </customSheetView>
    <customSheetView guid="{DDDD25CC-2D25-49FE-A130-8433F31C5F47}" state="hidden">
      <selection activeCell="D9" sqref="D9"/>
      <pageMargins left="0.7" right="0.7" top="0.78740157499999996" bottom="0.78740157499999996" header="0.3" footer="0.3"/>
      <pageSetup paperSize="9" orientation="portrait" r:id="rId2"/>
    </customSheetView>
  </customSheetViews>
  <pageMargins left="0.7" right="0.7" top="0.78740157499999996" bottom="0.78740157499999996"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Erläuterungen zum Ausfüllen</vt:lpstr>
      <vt:lpstr>Leistungsverzeichnis</vt:lpstr>
      <vt:lpstr>%-Verteilung</vt:lpstr>
      <vt:lpstr>Leistungsverzeichnis!Drucktitel</vt:lpstr>
    </vt:vector>
  </TitlesOfParts>
  <Company>SVC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Scholl, Helga</dc:creator>
  <cp:lastModifiedBy>Sobeck Danny</cp:lastModifiedBy>
  <cp:lastPrinted>2025-08-05T14:01:29Z</cp:lastPrinted>
  <dcterms:created xsi:type="dcterms:W3CDTF">2011-08-17T09:53:38Z</dcterms:created>
  <dcterms:modified xsi:type="dcterms:W3CDTF">2025-08-05T14:02:58Z</dcterms:modified>
</cp:coreProperties>
</file>