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ingenieurgesellschaftgrabe.sharepoint.com/sites/30/Freigegebene Dokumente/3010 IPK Phytokammern/07 AVA Kosten Termine/07-04 Vergabe/250818_Überarbeitete LVs/"/>
    </mc:Choice>
  </mc:AlternateContent>
  <xr:revisionPtr revIDLastSave="1" documentId="11_8C36E107B186F34850A31D7E508116F8108CFD74" xr6:coauthVersionLast="47" xr6:coauthVersionMax="47" xr10:uidLastSave="{1FAD7030-C1EF-4DEA-A48E-DDE4278F2533}"/>
  <bookViews>
    <workbookView xWindow="35880" yWindow="885" windowWidth="51840" windowHeight="21120" xr2:uid="{00000000-000D-0000-FFFF-FFFF00000000}"/>
  </bookViews>
  <sheets>
    <sheet name="IPK Sanierung Phytokammernhaus" sheetId="1" r:id="rId1"/>
  </sheet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5" i="1" l="1"/>
  <c r="G35" i="1"/>
  <c r="H35" i="1" s="1"/>
  <c r="J34" i="1"/>
  <c r="G34" i="1"/>
  <c r="H34" i="1" s="1"/>
  <c r="J33" i="1"/>
  <c r="G33" i="1"/>
  <c r="H33" i="1" s="1"/>
  <c r="J32" i="1"/>
  <c r="G32" i="1"/>
  <c r="H32" i="1" s="1"/>
  <c r="J31" i="1"/>
  <c r="G31" i="1"/>
  <c r="H31" i="1" s="1"/>
  <c r="J30" i="1"/>
  <c r="H30" i="1"/>
  <c r="J29" i="1"/>
  <c r="G29" i="1"/>
  <c r="H29" i="1" s="1"/>
  <c r="J28" i="1"/>
  <c r="G28" i="1"/>
  <c r="H28" i="1" s="1"/>
  <c r="J27" i="1"/>
  <c r="G27" i="1"/>
  <c r="H27" i="1" s="1"/>
  <c r="J26" i="1"/>
  <c r="H26" i="1"/>
  <c r="J25" i="1"/>
  <c r="G25" i="1"/>
  <c r="H25" i="1" s="1"/>
  <c r="J24" i="1"/>
  <c r="G24" i="1"/>
  <c r="H24" i="1" s="1"/>
  <c r="J23" i="1"/>
  <c r="G23" i="1"/>
  <c r="H23" i="1" s="1"/>
  <c r="J22" i="1"/>
  <c r="H22" i="1"/>
  <c r="G22" i="1"/>
  <c r="J21" i="1"/>
  <c r="H21" i="1"/>
  <c r="J20" i="1"/>
  <c r="G20" i="1"/>
  <c r="H20" i="1" s="1"/>
  <c r="J19" i="1"/>
  <c r="G19" i="1"/>
  <c r="H19" i="1" s="1"/>
  <c r="J18" i="1"/>
  <c r="G18" i="1"/>
  <c r="H18" i="1" s="1"/>
  <c r="J17" i="1"/>
  <c r="G17" i="1"/>
  <c r="H17" i="1" s="1"/>
  <c r="J16" i="1"/>
  <c r="H16" i="1"/>
  <c r="J15" i="1"/>
  <c r="G15" i="1"/>
  <c r="H15" i="1" s="1"/>
  <c r="J14" i="1"/>
  <c r="G14" i="1"/>
  <c r="H14" i="1" s="1"/>
  <c r="J13" i="1"/>
  <c r="G13" i="1"/>
  <c r="J12" i="1"/>
  <c r="H12" i="1"/>
  <c r="J11" i="1"/>
  <c r="J7" i="1"/>
  <c r="G11" i="1" l="1"/>
  <c r="H11" i="1" s="1"/>
  <c r="H13" i="1"/>
  <c r="G7" i="1" l="1"/>
  <c r="H7" i="1" s="1"/>
</calcChain>
</file>

<file path=xl/sharedStrings.xml><?xml version="1.0" encoding="utf-8"?>
<sst xmlns="http://schemas.openxmlformats.org/spreadsheetml/2006/main" count="141" uniqueCount="77">
  <si>
    <t>IPK Sanierung Phytokammernhaus 1</t>
  </si>
  <si>
    <t>18.08.2025</t>
  </si>
  <si>
    <t>Ordnungszahl(komplett)</t>
  </si>
  <si>
    <t>Bezeichnung</t>
  </si>
  <si>
    <t>Art</t>
  </si>
  <si>
    <t>Menge</t>
  </si>
  <si>
    <t>Einheit</t>
  </si>
  <si>
    <t>Preis</t>
  </si>
  <si>
    <t>Gesamt</t>
  </si>
  <si>
    <t>Gesamt MwSt.</t>
  </si>
  <si>
    <t>Budget</t>
  </si>
  <si>
    <t>Budget MwSt.</t>
  </si>
  <si>
    <t>Mehrwertsteuer %</t>
  </si>
  <si>
    <t>Mit Gesamtpreis</t>
  </si>
  <si>
    <t>04</t>
  </si>
  <si>
    <t>Los 1.4 - Demontage und Entsorgung</t>
  </si>
  <si>
    <t>LV</t>
  </si>
  <si>
    <t>Ja</t>
  </si>
  <si>
    <t>Allgemeine Projektbeschreibung</t>
  </si>
  <si>
    <t>Dokument</t>
  </si>
  <si>
    <t>Nein</t>
  </si>
  <si>
    <t>Schnittstellenbeschreibung</t>
  </si>
  <si>
    <t>Allgemeine technische Vorbemerkungen</t>
  </si>
  <si>
    <t>04.01</t>
  </si>
  <si>
    <t>KG494 Demontage, Abtransport und Entsorgung</t>
  </si>
  <si>
    <t>Titel</t>
  </si>
  <si>
    <t>Demontage Kammern und Schränke</t>
  </si>
  <si>
    <t>Text</t>
  </si>
  <si>
    <t>04.01.10</t>
  </si>
  <si>
    <t>Demontage, Klimatechnik</t>
  </si>
  <si>
    <t>Position</t>
  </si>
  <si>
    <t>St</t>
  </si>
  <si>
    <t>04.01.20</t>
  </si>
  <si>
    <t>Demontage, Kammergehäuse</t>
  </si>
  <si>
    <t>04.01.30</t>
  </si>
  <si>
    <t>Demontage, Phytoschränke</t>
  </si>
  <si>
    <t>Demontage Kälte</t>
  </si>
  <si>
    <t>04.01.40</t>
  </si>
  <si>
    <t>Demontage, Pufferspeicher</t>
  </si>
  <si>
    <t>04.01.50</t>
  </si>
  <si>
    <t>Entsorgung Wasser-Glykolgemisch</t>
  </si>
  <si>
    <t>m³</t>
  </si>
  <si>
    <t>04.01.60</t>
  </si>
  <si>
    <t>Demontage, Verteilung primär</t>
  </si>
  <si>
    <t>04.01.70</t>
  </si>
  <si>
    <t>Demontage, Verteilung sekundär</t>
  </si>
  <si>
    <t>Demontage Rohrleitungen</t>
  </si>
  <si>
    <t>04.01.80</t>
  </si>
  <si>
    <t>Kunststoff-Rohleitungen, demontieren, DN40-100</t>
  </si>
  <si>
    <t>m</t>
  </si>
  <si>
    <t>04.01.90</t>
  </si>
  <si>
    <t>Metallische Rohrleitung, demontieren, DN12-25</t>
  </si>
  <si>
    <t>04.01.100</t>
  </si>
  <si>
    <t>Metallische Rohrleitung, gedämmt, demontieren, DN32-50</t>
  </si>
  <si>
    <t>04.01.110</t>
  </si>
  <si>
    <t>Metallische Rohrleitung, gedämmt, demontieren, DN65-100</t>
  </si>
  <si>
    <t>Demontage Elektrotechnik</t>
  </si>
  <si>
    <t>04.01.120</t>
  </si>
  <si>
    <t>Demontage, Schaltschrank 80x50</t>
  </si>
  <si>
    <t>04.01.130</t>
  </si>
  <si>
    <t>Demontage, Schaltschrank 80x40</t>
  </si>
  <si>
    <t>04.01.140</t>
  </si>
  <si>
    <t>Anzuchtregale</t>
  </si>
  <si>
    <t>psch</t>
  </si>
  <si>
    <t>Sonstiges</t>
  </si>
  <si>
    <t>04.01.150</t>
  </si>
  <si>
    <t>Boden, reinigen</t>
  </si>
  <si>
    <t>m²</t>
  </si>
  <si>
    <t>04.01.160</t>
  </si>
  <si>
    <t>Bauschuttcontainer, sortierter Bauschutt Technik</t>
  </si>
  <si>
    <t>04.01.170</t>
  </si>
  <si>
    <t>Bauschuttcontainer, gemischter Bauschutt</t>
  </si>
  <si>
    <t>04.01.180</t>
  </si>
  <si>
    <t>Deponiegebühr, gemischter Bauschutt</t>
  </si>
  <si>
    <t>04.01.190</t>
  </si>
  <si>
    <t>Stundenlohn für unvorhergesehenes</t>
  </si>
  <si>
    <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</si>
</sst>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164" formatCode="#,##0.000"/>
    <numFmt numFmtId="165" formatCode="dd/mm/yy;@"/>
    <numFmt numFmtId="166" formatCode="#,##0.00#\ &quot;€&quot;;[Red]\-#,##0.00#\ &quot;€&quot;"/>
    <numFmt numFmtId="167" formatCode="#,##0.00\ &quot;€&quot;;[Red]\-#,##0.00\ &quot;€&quot;;;@"/>
  </numFmts>
  <fonts count="46" x14ac:knownFonts="1">
    <font>
      <sz val="12"/>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s>
  <fills count="46">
    <fill>
      <patternFill patternType="none"/>
    </fill>
    <fill>
      <patternFill patternType="gray125"/>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s>
  <borders count="45">
    <border>
      <left/>
      <right/>
      <top/>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s>
  <cellStyleXfs count="1">
    <xf numFmtId="0" fontId="0" fillId="0" borderId="0"/>
  </cellStyleXfs>
  <cellXfs count="47">
    <xf numFmtId="0" fontId="0" fillId="0" borderId="0" xfId="0"/>
    <xf numFmtId="0" fontId="2" fillId="2" borderId="1" xfId="0" applyFont="1" applyFill="1" applyBorder="1" applyAlignment="1">
      <alignment horizontal="center" vertical="center" textRotation="35"/>
    </xf>
    <xf numFmtId="0" fontId="3" fillId="3" borderId="2" xfId="0" applyFont="1" applyFill="1" applyBorder="1" applyAlignment="1">
      <alignment horizontal="center" vertical="center" textRotation="35"/>
    </xf>
    <xf numFmtId="0" fontId="4" fillId="4" borderId="3" xfId="0" applyFont="1" applyFill="1" applyBorder="1" applyAlignment="1">
      <alignment horizontal="center" vertical="center" textRotation="35"/>
    </xf>
    <xf numFmtId="0" fontId="5" fillId="5" borderId="4" xfId="0" applyFont="1" applyFill="1" applyBorder="1" applyAlignment="1">
      <alignment horizontal="center" vertical="center" textRotation="35"/>
    </xf>
    <xf numFmtId="0" fontId="6" fillId="6" borderId="5" xfId="0" applyFont="1" applyFill="1" applyBorder="1" applyAlignment="1">
      <alignment horizontal="center" vertical="center" textRotation="35"/>
    </xf>
    <xf numFmtId="0" fontId="7" fillId="7" borderId="6" xfId="0" applyFont="1" applyFill="1" applyBorder="1" applyAlignment="1">
      <alignment horizontal="center" vertical="center" textRotation="35"/>
    </xf>
    <xf numFmtId="0" fontId="8" fillId="8" borderId="7" xfId="0" applyFont="1" applyFill="1" applyBorder="1" applyAlignment="1">
      <alignment horizontal="center" vertical="center" textRotation="35"/>
    </xf>
    <xf numFmtId="0" fontId="9" fillId="9" borderId="8" xfId="0" applyFont="1" applyFill="1" applyBorder="1" applyAlignment="1">
      <alignment horizontal="center" vertical="center" textRotation="35"/>
    </xf>
    <xf numFmtId="0" fontId="10" fillId="10" borderId="9" xfId="0" applyFont="1" applyFill="1" applyBorder="1" applyAlignment="1">
      <alignment horizontal="left" vertical="distributed"/>
    </xf>
    <xf numFmtId="0" fontId="11" fillId="11" borderId="10" xfId="0" applyFont="1" applyFill="1" applyBorder="1" applyAlignment="1">
      <alignment horizontal="left" vertical="distributed"/>
    </xf>
    <xf numFmtId="164" fontId="12" fillId="12" borderId="11" xfId="0" applyNumberFormat="1" applyFont="1" applyFill="1" applyBorder="1" applyAlignment="1">
      <alignment horizontal="right" vertical="distributed"/>
    </xf>
    <xf numFmtId="0" fontId="13" fillId="13" borderId="12" xfId="0" applyFont="1" applyFill="1" applyBorder="1" applyAlignment="1">
      <alignment horizontal="left" vertical="distributed"/>
    </xf>
    <xf numFmtId="166" fontId="14" fillId="14" borderId="13" xfId="0" applyNumberFormat="1" applyFont="1" applyFill="1" applyBorder="1" applyAlignment="1">
      <alignment horizontal="right" vertical="distributed"/>
    </xf>
    <xf numFmtId="8" fontId="15" fillId="15" borderId="14" xfId="0" applyNumberFormat="1" applyFont="1" applyFill="1" applyBorder="1" applyAlignment="1">
      <alignment horizontal="right" vertical="distributed"/>
    </xf>
    <xf numFmtId="167" fontId="16" fillId="16" borderId="15" xfId="0" applyNumberFormat="1" applyFont="1" applyFill="1" applyBorder="1" applyAlignment="1">
      <alignment horizontal="right" vertical="distributed"/>
    </xf>
    <xf numFmtId="10" fontId="17" fillId="17" borderId="16" xfId="0" applyNumberFormat="1" applyFont="1" applyFill="1" applyBorder="1" applyAlignment="1">
      <alignment horizontal="center" vertical="distributed"/>
    </xf>
    <xf numFmtId="0" fontId="18" fillId="18" borderId="17" xfId="0" applyFont="1" applyFill="1" applyBorder="1" applyAlignment="1">
      <alignment horizontal="center" vertical="distributed"/>
    </xf>
    <xf numFmtId="0" fontId="19" fillId="19" borderId="18" xfId="0" applyFont="1" applyFill="1" applyBorder="1" applyAlignment="1">
      <alignment horizontal="left" vertical="distributed"/>
    </xf>
    <xf numFmtId="0" fontId="20" fillId="20" borderId="19" xfId="0" applyFont="1" applyFill="1" applyBorder="1" applyAlignment="1">
      <alignment horizontal="left" vertical="distributed"/>
    </xf>
    <xf numFmtId="164" fontId="21" fillId="21" borderId="20" xfId="0" applyNumberFormat="1" applyFont="1" applyFill="1" applyBorder="1" applyAlignment="1">
      <alignment horizontal="right" vertical="distributed"/>
    </xf>
    <xf numFmtId="0" fontId="22" fillId="22" borderId="21" xfId="0" applyFont="1" applyFill="1" applyBorder="1" applyAlignment="1">
      <alignment horizontal="left" vertical="distributed"/>
    </xf>
    <xf numFmtId="166" fontId="23" fillId="23" borderId="22" xfId="0" applyNumberFormat="1" applyFont="1" applyFill="1" applyBorder="1" applyAlignment="1">
      <alignment horizontal="right" vertical="distributed"/>
    </xf>
    <xf numFmtId="167" fontId="24" fillId="24" borderId="23" xfId="0" applyNumberFormat="1" applyFont="1" applyFill="1" applyBorder="1" applyAlignment="1">
      <alignment horizontal="right" vertical="distributed"/>
    </xf>
    <xf numFmtId="10" fontId="25" fillId="25" borderId="24" xfId="0" applyNumberFormat="1" applyFont="1" applyFill="1" applyBorder="1" applyAlignment="1">
      <alignment horizontal="center" vertical="distributed"/>
    </xf>
    <xf numFmtId="0" fontId="26" fillId="26" borderId="25" xfId="0" applyFont="1" applyFill="1" applyBorder="1" applyAlignment="1">
      <alignment horizontal="center" vertical="distributed"/>
    </xf>
    <xf numFmtId="0" fontId="27" fillId="27" borderId="26" xfId="0" applyFont="1" applyFill="1" applyBorder="1" applyAlignment="1">
      <alignment horizontal="left" vertical="distributed"/>
    </xf>
    <xf numFmtId="0" fontId="28" fillId="28" borderId="27" xfId="0" applyFont="1" applyFill="1" applyBorder="1" applyAlignment="1">
      <alignment horizontal="left" vertical="distributed"/>
    </xf>
    <xf numFmtId="164" fontId="29" fillId="29" borderId="28" xfId="0" applyNumberFormat="1" applyFont="1" applyFill="1" applyBorder="1" applyAlignment="1">
      <alignment horizontal="right" vertical="distributed"/>
    </xf>
    <xf numFmtId="0" fontId="30" fillId="30" borderId="29" xfId="0" applyFont="1" applyFill="1" applyBorder="1" applyAlignment="1">
      <alignment horizontal="left" vertical="distributed"/>
    </xf>
    <xf numFmtId="166" fontId="31" fillId="31" borderId="30" xfId="0" applyNumberFormat="1" applyFont="1" applyFill="1" applyBorder="1" applyAlignment="1">
      <alignment horizontal="right" vertical="distributed"/>
    </xf>
    <xf numFmtId="8" fontId="32" fillId="32" borderId="31" xfId="0" applyNumberFormat="1" applyFont="1" applyFill="1" applyBorder="1" applyAlignment="1">
      <alignment horizontal="right" vertical="distributed"/>
    </xf>
    <xf numFmtId="167" fontId="33" fillId="33" borderId="32" xfId="0" applyNumberFormat="1" applyFont="1" applyFill="1" applyBorder="1" applyAlignment="1">
      <alignment horizontal="right" vertical="distributed"/>
    </xf>
    <xf numFmtId="10" fontId="34" fillId="34" borderId="33" xfId="0" applyNumberFormat="1" applyFont="1" applyFill="1" applyBorder="1" applyAlignment="1">
      <alignment horizontal="center" vertical="distributed"/>
    </xf>
    <xf numFmtId="0" fontId="35" fillId="35" borderId="34" xfId="0" applyFont="1" applyFill="1" applyBorder="1" applyAlignment="1">
      <alignment horizontal="center" vertical="distributed"/>
    </xf>
    <xf numFmtId="8" fontId="36" fillId="36" borderId="35" xfId="0" applyNumberFormat="1" applyFont="1" applyFill="1" applyBorder="1" applyAlignment="1">
      <alignment horizontal="right" vertical="distributed"/>
    </xf>
    <xf numFmtId="0" fontId="37" fillId="37" borderId="36" xfId="0" applyFont="1" applyFill="1" applyBorder="1" applyAlignment="1">
      <alignment horizontal="left" vertical="distributed"/>
    </xf>
    <xf numFmtId="0" fontId="38" fillId="38" borderId="37" xfId="0" applyFont="1" applyFill="1" applyBorder="1" applyAlignment="1">
      <alignment horizontal="left" vertical="distributed"/>
    </xf>
    <xf numFmtId="164" fontId="39" fillId="39" borderId="38" xfId="0" applyNumberFormat="1" applyFont="1" applyFill="1" applyBorder="1" applyAlignment="1">
      <alignment horizontal="right" vertical="distributed"/>
    </xf>
    <xf numFmtId="0" fontId="40" fillId="40" borderId="39" xfId="0" applyFont="1" applyFill="1" applyBorder="1" applyAlignment="1">
      <alignment horizontal="left" vertical="distributed"/>
    </xf>
    <xf numFmtId="166" fontId="41" fillId="41" borderId="40" xfId="0" applyNumberFormat="1" applyFont="1" applyFill="1" applyBorder="1" applyAlignment="1">
      <alignment horizontal="right" vertical="distributed"/>
    </xf>
    <xf numFmtId="8" fontId="42" fillId="42" borderId="41" xfId="0" applyNumberFormat="1" applyFont="1" applyFill="1" applyBorder="1" applyAlignment="1">
      <alignment horizontal="right" vertical="distributed"/>
    </xf>
    <xf numFmtId="167" fontId="43" fillId="43" borderId="42" xfId="0" applyNumberFormat="1" applyFont="1" applyFill="1" applyBorder="1" applyAlignment="1">
      <alignment horizontal="right" vertical="distributed"/>
    </xf>
    <xf numFmtId="10" fontId="44" fillId="44" borderId="43" xfId="0" applyNumberFormat="1" applyFont="1" applyFill="1" applyBorder="1" applyAlignment="1">
      <alignment horizontal="center" vertical="distributed"/>
    </xf>
    <xf numFmtId="0" fontId="45" fillId="45" borderId="44" xfId="0" applyFont="1" applyFill="1" applyBorder="1" applyAlignment="1">
      <alignment horizontal="center" vertical="distributed"/>
    </xf>
    <xf numFmtId="165" fontId="1" fillId="0" borderId="0" xfId="0" applyNumberFormat="1" applyFont="1"/>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2:L35"/>
  <sheetViews>
    <sheetView showGridLines="0" tabSelected="1" workbookViewId="0">
      <pane xSplit="2" ySplit="6" topLeftCell="C7" activePane="bottomRight" state="frozen"/>
      <selection pane="topRight"/>
      <selection pane="bottomLeft"/>
      <selection pane="bottomRight" activeCell="F13" sqref="F13:F35"/>
    </sheetView>
  </sheetViews>
  <sheetFormatPr baseColWidth="10" defaultRowHeight="15.5" outlineLevelRow="2" x14ac:dyDescent="0.35"/>
  <cols>
    <col min="1" max="1" width="17" bestFit="1"/>
    <col min="2" max="2" width="70" bestFit="1"/>
    <col min="3" max="3" width="20" bestFit="1"/>
    <col min="4" max="4" width="11" bestFit="1"/>
    <col min="5" max="5" width="7" bestFit="1"/>
    <col min="6" max="6" width="10" bestFit="1"/>
    <col min="7" max="7" width="14" bestFit="1"/>
    <col min="8" max="12" width="0" hidden="1" bestFit="1"/>
  </cols>
  <sheetData>
    <row r="2" spans="1:12" x14ac:dyDescent="0.35">
      <c r="A2" t="s">
        <v>0</v>
      </c>
      <c r="G2" s="45" t="s">
        <v>1</v>
      </c>
      <c r="H2" s="46"/>
      <c r="I2" s="46"/>
    </row>
    <row r="6" spans="1:12" ht="72.5" x14ac:dyDescent="0.35">
      <c r="A6" s="1" t="s">
        <v>2</v>
      </c>
      <c r="B6" s="2" t="s">
        <v>3</v>
      </c>
      <c r="C6" s="3" t="s">
        <v>4</v>
      </c>
      <c r="D6" s="4" t="s">
        <v>5</v>
      </c>
      <c r="E6" s="5" t="s">
        <v>6</v>
      </c>
      <c r="F6" s="6" t="s">
        <v>7</v>
      </c>
      <c r="G6" s="7" t="s">
        <v>8</v>
      </c>
      <c r="H6" s="8" t="s">
        <v>9</v>
      </c>
      <c r="I6" s="8" t="s">
        <v>10</v>
      </c>
      <c r="J6" s="8" t="s">
        <v>11</v>
      </c>
      <c r="K6" s="8" t="s">
        <v>12</v>
      </c>
      <c r="L6" s="8" t="s">
        <v>13</v>
      </c>
    </row>
    <row r="7" spans="1:12" x14ac:dyDescent="0.35">
      <c r="A7" s="9" t="s">
        <v>14</v>
      </c>
      <c r="B7" s="10" t="s">
        <v>15</v>
      </c>
      <c r="C7" s="9" t="s">
        <v>16</v>
      </c>
      <c r="D7" s="11"/>
      <c r="E7" s="12"/>
      <c r="F7" s="13"/>
      <c r="G7" s="14">
        <f>IF((TRIM(L7)="Ja"),SUM(G8:G11),0)</f>
        <v>0</v>
      </c>
      <c r="H7" s="14">
        <f>ROUND(ROUND((K7*G7),4),2)</f>
        <v>0</v>
      </c>
      <c r="I7" s="15"/>
      <c r="J7" s="14">
        <f>ROUND(ROUND((K7*I7),4),2)</f>
        <v>0</v>
      </c>
      <c r="K7" s="16">
        <v>0.19</v>
      </c>
      <c r="L7" s="17" t="s">
        <v>17</v>
      </c>
    </row>
    <row r="8" spans="1:12" outlineLevel="1" x14ac:dyDescent="0.35">
      <c r="A8" s="18"/>
      <c r="B8" s="19" t="s">
        <v>18</v>
      </c>
      <c r="C8" s="18" t="s">
        <v>19</v>
      </c>
      <c r="D8" s="20"/>
      <c r="E8" s="21"/>
      <c r="F8" s="22"/>
      <c r="G8" s="23"/>
      <c r="H8" s="23"/>
      <c r="I8" s="23"/>
      <c r="J8" s="23"/>
      <c r="K8" s="24">
        <v>0.19</v>
      </c>
      <c r="L8" s="25" t="s">
        <v>20</v>
      </c>
    </row>
    <row r="9" spans="1:12" outlineLevel="1" x14ac:dyDescent="0.35">
      <c r="A9" s="18"/>
      <c r="B9" s="19" t="s">
        <v>21</v>
      </c>
      <c r="C9" s="18" t="s">
        <v>19</v>
      </c>
      <c r="D9" s="20"/>
      <c r="E9" s="21"/>
      <c r="F9" s="22"/>
      <c r="G9" s="23"/>
      <c r="H9" s="23"/>
      <c r="I9" s="23"/>
      <c r="J9" s="23"/>
      <c r="K9" s="24">
        <v>0.19</v>
      </c>
      <c r="L9" s="25" t="s">
        <v>20</v>
      </c>
    </row>
    <row r="10" spans="1:12" outlineLevel="1" x14ac:dyDescent="0.35">
      <c r="A10" s="18"/>
      <c r="B10" s="19" t="s">
        <v>22</v>
      </c>
      <c r="C10" s="18" t="s">
        <v>19</v>
      </c>
      <c r="D10" s="20"/>
      <c r="E10" s="21"/>
      <c r="F10" s="22"/>
      <c r="G10" s="23"/>
      <c r="H10" s="23"/>
      <c r="I10" s="23"/>
      <c r="J10" s="23"/>
      <c r="K10" s="24">
        <v>0.19</v>
      </c>
      <c r="L10" s="25" t="s">
        <v>20</v>
      </c>
    </row>
    <row r="11" spans="1:12" outlineLevel="1" x14ac:dyDescent="0.35">
      <c r="A11" s="26" t="s">
        <v>23</v>
      </c>
      <c r="B11" s="27" t="s">
        <v>24</v>
      </c>
      <c r="C11" s="26" t="s">
        <v>25</v>
      </c>
      <c r="D11" s="28"/>
      <c r="E11" s="29"/>
      <c r="F11" s="30"/>
      <c r="G11" s="31">
        <f>IF((TRIM(L11)="Ja"),SUM(G12:G35),0)</f>
        <v>0</v>
      </c>
      <c r="H11" s="31">
        <f t="shared" ref="H11:H35" si="0">ROUND(ROUND((K11*G11),4),2)</f>
        <v>0</v>
      </c>
      <c r="I11" s="32"/>
      <c r="J11" s="31">
        <f t="shared" ref="J11:J35" si="1">ROUND(ROUND((K11*I11),4),2)</f>
        <v>0</v>
      </c>
      <c r="K11" s="33">
        <v>0.19</v>
      </c>
      <c r="L11" s="34" t="s">
        <v>17</v>
      </c>
    </row>
    <row r="12" spans="1:12" outlineLevel="2" x14ac:dyDescent="0.35">
      <c r="A12" s="18"/>
      <c r="B12" s="19" t="s">
        <v>26</v>
      </c>
      <c r="C12" s="18" t="s">
        <v>27</v>
      </c>
      <c r="D12" s="20"/>
      <c r="E12" s="21"/>
      <c r="F12" s="22"/>
      <c r="G12" s="23"/>
      <c r="H12" s="35">
        <f t="shared" si="0"/>
        <v>0</v>
      </c>
      <c r="I12" s="23"/>
      <c r="J12" s="35">
        <f t="shared" si="1"/>
        <v>0</v>
      </c>
      <c r="K12" s="24">
        <v>0.19</v>
      </c>
      <c r="L12" s="25" t="s">
        <v>20</v>
      </c>
    </row>
    <row r="13" spans="1:12" outlineLevel="2" x14ac:dyDescent="0.35">
      <c r="A13" s="18" t="s">
        <v>28</v>
      </c>
      <c r="B13" s="19" t="s">
        <v>29</v>
      </c>
      <c r="C13" s="18" t="s">
        <v>30</v>
      </c>
      <c r="D13" s="20">
        <v>11</v>
      </c>
      <c r="E13" s="21" t="s">
        <v>31</v>
      </c>
      <c r="F13" s="22"/>
      <c r="G13" s="35">
        <f>IF((TRIM(L13)="Ja"),ROUND(ROUND((D13*F13),4),2),0)</f>
        <v>0</v>
      </c>
      <c r="H13" s="35">
        <f t="shared" si="0"/>
        <v>0</v>
      </c>
      <c r="I13" s="23"/>
      <c r="J13" s="35">
        <f t="shared" si="1"/>
        <v>0</v>
      </c>
      <c r="K13" s="24">
        <v>0.19</v>
      </c>
      <c r="L13" s="25" t="s">
        <v>17</v>
      </c>
    </row>
    <row r="14" spans="1:12" outlineLevel="2" x14ac:dyDescent="0.35">
      <c r="A14" s="18" t="s">
        <v>32</v>
      </c>
      <c r="B14" s="19" t="s">
        <v>33</v>
      </c>
      <c r="C14" s="18" t="s">
        <v>30</v>
      </c>
      <c r="D14" s="20">
        <v>11</v>
      </c>
      <c r="E14" s="21" t="s">
        <v>31</v>
      </c>
      <c r="F14" s="22"/>
      <c r="G14" s="35">
        <f>IF((TRIM(L14)="Ja"),ROUND(ROUND((D14*F14),4),2),0)</f>
        <v>0</v>
      </c>
      <c r="H14" s="35">
        <f t="shared" si="0"/>
        <v>0</v>
      </c>
      <c r="I14" s="23"/>
      <c r="J14" s="35">
        <f t="shared" si="1"/>
        <v>0</v>
      </c>
      <c r="K14" s="24">
        <v>0.19</v>
      </c>
      <c r="L14" s="25" t="s">
        <v>17</v>
      </c>
    </row>
    <row r="15" spans="1:12" outlineLevel="2" x14ac:dyDescent="0.35">
      <c r="A15" s="18" t="s">
        <v>34</v>
      </c>
      <c r="B15" s="19" t="s">
        <v>35</v>
      </c>
      <c r="C15" s="18" t="s">
        <v>30</v>
      </c>
      <c r="D15" s="20">
        <v>7</v>
      </c>
      <c r="E15" s="21" t="s">
        <v>31</v>
      </c>
      <c r="F15" s="22"/>
      <c r="G15" s="35">
        <f>IF((TRIM(L15)="Ja"),ROUND(ROUND((D15*F15),4),2),0)</f>
        <v>0</v>
      </c>
      <c r="H15" s="35">
        <f t="shared" si="0"/>
        <v>0</v>
      </c>
      <c r="I15" s="23"/>
      <c r="J15" s="35">
        <f t="shared" si="1"/>
        <v>0</v>
      </c>
      <c r="K15" s="24">
        <v>0.19</v>
      </c>
      <c r="L15" s="25" t="s">
        <v>17</v>
      </c>
    </row>
    <row r="16" spans="1:12" outlineLevel="2" x14ac:dyDescent="0.35">
      <c r="A16" s="18"/>
      <c r="B16" s="19" t="s">
        <v>36</v>
      </c>
      <c r="C16" s="18" t="s">
        <v>27</v>
      </c>
      <c r="D16" s="20"/>
      <c r="E16" s="21"/>
      <c r="F16" s="22"/>
      <c r="G16" s="23"/>
      <c r="H16" s="35">
        <f t="shared" si="0"/>
        <v>0</v>
      </c>
      <c r="I16" s="23"/>
      <c r="J16" s="35">
        <f t="shared" si="1"/>
        <v>0</v>
      </c>
      <c r="K16" s="24">
        <v>0.19</v>
      </c>
      <c r="L16" s="25" t="s">
        <v>20</v>
      </c>
    </row>
    <row r="17" spans="1:12" outlineLevel="2" x14ac:dyDescent="0.35">
      <c r="A17" s="18" t="s">
        <v>37</v>
      </c>
      <c r="B17" s="19" t="s">
        <v>38</v>
      </c>
      <c r="C17" s="18" t="s">
        <v>30</v>
      </c>
      <c r="D17" s="20">
        <v>1</v>
      </c>
      <c r="E17" s="21" t="s">
        <v>31</v>
      </c>
      <c r="F17" s="22"/>
      <c r="G17" s="35">
        <f>IF((TRIM(L17)="Ja"),ROUND(ROUND((D17*F17),4),2),0)</f>
        <v>0</v>
      </c>
      <c r="H17" s="35">
        <f t="shared" si="0"/>
        <v>0</v>
      </c>
      <c r="I17" s="23"/>
      <c r="J17" s="35">
        <f t="shared" si="1"/>
        <v>0</v>
      </c>
      <c r="K17" s="24">
        <v>0.19</v>
      </c>
      <c r="L17" s="25" t="s">
        <v>17</v>
      </c>
    </row>
    <row r="18" spans="1:12" outlineLevel="2" x14ac:dyDescent="0.35">
      <c r="A18" s="18" t="s">
        <v>39</v>
      </c>
      <c r="B18" s="19" t="s">
        <v>40</v>
      </c>
      <c r="C18" s="18" t="s">
        <v>30</v>
      </c>
      <c r="D18" s="20">
        <v>3.5</v>
      </c>
      <c r="E18" s="21" t="s">
        <v>41</v>
      </c>
      <c r="F18" s="22"/>
      <c r="G18" s="35">
        <f>IF((TRIM(L18)="Ja"),ROUND(ROUND((D18*F18),4),2),0)</f>
        <v>0</v>
      </c>
      <c r="H18" s="35">
        <f t="shared" si="0"/>
        <v>0</v>
      </c>
      <c r="I18" s="23"/>
      <c r="J18" s="35">
        <f t="shared" si="1"/>
        <v>0</v>
      </c>
      <c r="K18" s="24">
        <v>0.19</v>
      </c>
      <c r="L18" s="25" t="s">
        <v>17</v>
      </c>
    </row>
    <row r="19" spans="1:12" outlineLevel="2" x14ac:dyDescent="0.35">
      <c r="A19" s="18" t="s">
        <v>42</v>
      </c>
      <c r="B19" s="19" t="s">
        <v>43</v>
      </c>
      <c r="C19" s="18" t="s">
        <v>30</v>
      </c>
      <c r="D19" s="20">
        <v>1</v>
      </c>
      <c r="E19" s="21" t="s">
        <v>31</v>
      </c>
      <c r="F19" s="22"/>
      <c r="G19" s="35">
        <f>IF((TRIM(L19)="Ja"),ROUND(ROUND((D19*F19),4),2),0)</f>
        <v>0</v>
      </c>
      <c r="H19" s="35">
        <f t="shared" si="0"/>
        <v>0</v>
      </c>
      <c r="I19" s="23"/>
      <c r="J19" s="35">
        <f t="shared" si="1"/>
        <v>0</v>
      </c>
      <c r="K19" s="24">
        <v>0.19</v>
      </c>
      <c r="L19" s="25" t="s">
        <v>17</v>
      </c>
    </row>
    <row r="20" spans="1:12" outlineLevel="2" x14ac:dyDescent="0.35">
      <c r="A20" s="18" t="s">
        <v>44</v>
      </c>
      <c r="B20" s="19" t="s">
        <v>45</v>
      </c>
      <c r="C20" s="18" t="s">
        <v>30</v>
      </c>
      <c r="D20" s="20">
        <v>1</v>
      </c>
      <c r="E20" s="21" t="s">
        <v>31</v>
      </c>
      <c r="F20" s="22"/>
      <c r="G20" s="35">
        <f>IF((TRIM(L20)="Ja"),ROUND(ROUND((D20*F20),4),2),0)</f>
        <v>0</v>
      </c>
      <c r="H20" s="35">
        <f t="shared" si="0"/>
        <v>0</v>
      </c>
      <c r="I20" s="23"/>
      <c r="J20" s="35">
        <f t="shared" si="1"/>
        <v>0</v>
      </c>
      <c r="K20" s="24">
        <v>0.19</v>
      </c>
      <c r="L20" s="25" t="s">
        <v>17</v>
      </c>
    </row>
    <row r="21" spans="1:12" outlineLevel="2" x14ac:dyDescent="0.35">
      <c r="A21" s="18"/>
      <c r="B21" s="19" t="s">
        <v>46</v>
      </c>
      <c r="C21" s="18" t="s">
        <v>27</v>
      </c>
      <c r="D21" s="20"/>
      <c r="E21" s="21"/>
      <c r="F21" s="22"/>
      <c r="G21" s="23"/>
      <c r="H21" s="35">
        <f t="shared" si="0"/>
        <v>0</v>
      </c>
      <c r="I21" s="23"/>
      <c r="J21" s="35">
        <f t="shared" si="1"/>
        <v>0</v>
      </c>
      <c r="K21" s="24">
        <v>0.19</v>
      </c>
      <c r="L21" s="25" t="s">
        <v>20</v>
      </c>
    </row>
    <row r="22" spans="1:12" outlineLevel="2" x14ac:dyDescent="0.35">
      <c r="A22" s="18" t="s">
        <v>47</v>
      </c>
      <c r="B22" s="19" t="s">
        <v>48</v>
      </c>
      <c r="C22" s="18" t="s">
        <v>30</v>
      </c>
      <c r="D22" s="20">
        <v>23.5</v>
      </c>
      <c r="E22" s="21" t="s">
        <v>49</v>
      </c>
      <c r="F22" s="22"/>
      <c r="G22" s="35">
        <f>IF((TRIM(L22)="Ja"),ROUND(ROUND((D22*F22),4),2),0)</f>
        <v>0</v>
      </c>
      <c r="H22" s="35">
        <f t="shared" si="0"/>
        <v>0</v>
      </c>
      <c r="I22" s="23"/>
      <c r="J22" s="35">
        <f t="shared" si="1"/>
        <v>0</v>
      </c>
      <c r="K22" s="24">
        <v>0.19</v>
      </c>
      <c r="L22" s="25" t="s">
        <v>17</v>
      </c>
    </row>
    <row r="23" spans="1:12" outlineLevel="2" x14ac:dyDescent="0.35">
      <c r="A23" s="18" t="s">
        <v>50</v>
      </c>
      <c r="B23" s="19" t="s">
        <v>51</v>
      </c>
      <c r="C23" s="18" t="s">
        <v>30</v>
      </c>
      <c r="D23" s="20">
        <v>306</v>
      </c>
      <c r="E23" s="21" t="s">
        <v>49</v>
      </c>
      <c r="F23" s="22"/>
      <c r="G23" s="35">
        <f>IF((TRIM(L23)="Ja"),ROUND(ROUND((D23*F23),4),2),0)</f>
        <v>0</v>
      </c>
      <c r="H23" s="35">
        <f t="shared" si="0"/>
        <v>0</v>
      </c>
      <c r="I23" s="23"/>
      <c r="J23" s="35">
        <f t="shared" si="1"/>
        <v>0</v>
      </c>
      <c r="K23" s="24">
        <v>0.19</v>
      </c>
      <c r="L23" s="25" t="s">
        <v>17</v>
      </c>
    </row>
    <row r="24" spans="1:12" outlineLevel="2" x14ac:dyDescent="0.35">
      <c r="A24" s="18" t="s">
        <v>52</v>
      </c>
      <c r="B24" s="19" t="s">
        <v>53</v>
      </c>
      <c r="C24" s="18" t="s">
        <v>30</v>
      </c>
      <c r="D24" s="20">
        <v>120</v>
      </c>
      <c r="E24" s="21" t="s">
        <v>49</v>
      </c>
      <c r="F24" s="22"/>
      <c r="G24" s="35">
        <f>IF((TRIM(L24)="Ja"),ROUND(ROUND((D24*F24),4),2),0)</f>
        <v>0</v>
      </c>
      <c r="H24" s="35">
        <f t="shared" si="0"/>
        <v>0</v>
      </c>
      <c r="I24" s="23"/>
      <c r="J24" s="35">
        <f t="shared" si="1"/>
        <v>0</v>
      </c>
      <c r="K24" s="24">
        <v>0.19</v>
      </c>
      <c r="L24" s="25" t="s">
        <v>17</v>
      </c>
    </row>
    <row r="25" spans="1:12" outlineLevel="2" x14ac:dyDescent="0.35">
      <c r="A25" s="18" t="s">
        <v>54</v>
      </c>
      <c r="B25" s="19" t="s">
        <v>55</v>
      </c>
      <c r="C25" s="18" t="s">
        <v>30</v>
      </c>
      <c r="D25" s="20">
        <v>53.5</v>
      </c>
      <c r="E25" s="21" t="s">
        <v>49</v>
      </c>
      <c r="F25" s="22"/>
      <c r="G25" s="35">
        <f>IF((TRIM(L25)="Ja"),ROUND(ROUND((D25*F25),4),2),0)</f>
        <v>0</v>
      </c>
      <c r="H25" s="35">
        <f t="shared" si="0"/>
        <v>0</v>
      </c>
      <c r="I25" s="23"/>
      <c r="J25" s="35">
        <f t="shared" si="1"/>
        <v>0</v>
      </c>
      <c r="K25" s="24">
        <v>0.19</v>
      </c>
      <c r="L25" s="25" t="s">
        <v>17</v>
      </c>
    </row>
    <row r="26" spans="1:12" outlineLevel="2" x14ac:dyDescent="0.35">
      <c r="A26" s="18"/>
      <c r="B26" s="19" t="s">
        <v>56</v>
      </c>
      <c r="C26" s="18" t="s">
        <v>27</v>
      </c>
      <c r="D26" s="20"/>
      <c r="E26" s="21"/>
      <c r="F26" s="22"/>
      <c r="G26" s="23"/>
      <c r="H26" s="35">
        <f t="shared" si="0"/>
        <v>0</v>
      </c>
      <c r="I26" s="23"/>
      <c r="J26" s="35">
        <f t="shared" si="1"/>
        <v>0</v>
      </c>
      <c r="K26" s="24">
        <v>0.19</v>
      </c>
      <c r="L26" s="25" t="s">
        <v>20</v>
      </c>
    </row>
    <row r="27" spans="1:12" outlineLevel="2" x14ac:dyDescent="0.35">
      <c r="A27" s="18" t="s">
        <v>57</v>
      </c>
      <c r="B27" s="19" t="s">
        <v>58</v>
      </c>
      <c r="C27" s="18" t="s">
        <v>30</v>
      </c>
      <c r="D27" s="20">
        <v>12</v>
      </c>
      <c r="E27" s="21" t="s">
        <v>31</v>
      </c>
      <c r="F27" s="22"/>
      <c r="G27" s="35">
        <f>IF((TRIM(L27)="Ja"),ROUND(ROUND((D27*F27),4),2),0)</f>
        <v>0</v>
      </c>
      <c r="H27" s="35">
        <f t="shared" si="0"/>
        <v>0</v>
      </c>
      <c r="I27" s="23"/>
      <c r="J27" s="35">
        <f t="shared" si="1"/>
        <v>0</v>
      </c>
      <c r="K27" s="24">
        <v>0.19</v>
      </c>
      <c r="L27" s="25" t="s">
        <v>17</v>
      </c>
    </row>
    <row r="28" spans="1:12" outlineLevel="2" x14ac:dyDescent="0.35">
      <c r="A28" s="18" t="s">
        <v>59</v>
      </c>
      <c r="B28" s="19" t="s">
        <v>60</v>
      </c>
      <c r="C28" s="18" t="s">
        <v>30</v>
      </c>
      <c r="D28" s="20">
        <v>1</v>
      </c>
      <c r="E28" s="21" t="s">
        <v>31</v>
      </c>
      <c r="F28" s="22"/>
      <c r="G28" s="35">
        <f>IF((TRIM(L28)="Ja"),ROUND(ROUND((D28*F28),4),2),0)</f>
        <v>0</v>
      </c>
      <c r="H28" s="35">
        <f t="shared" si="0"/>
        <v>0</v>
      </c>
      <c r="I28" s="23"/>
      <c r="J28" s="35">
        <f t="shared" si="1"/>
        <v>0</v>
      </c>
      <c r="K28" s="24">
        <v>0.19</v>
      </c>
      <c r="L28" s="25" t="s">
        <v>17</v>
      </c>
    </row>
    <row r="29" spans="1:12" outlineLevel="2" x14ac:dyDescent="0.35">
      <c r="A29" s="18" t="s">
        <v>61</v>
      </c>
      <c r="B29" s="19" t="s">
        <v>62</v>
      </c>
      <c r="C29" s="18" t="s">
        <v>30</v>
      </c>
      <c r="D29" s="20">
        <v>1</v>
      </c>
      <c r="E29" s="21" t="s">
        <v>63</v>
      </c>
      <c r="F29" s="22"/>
      <c r="G29" s="35">
        <f>IF((TRIM(L29)="Ja"),ROUND(ROUND((D29*F29),4),2),0)</f>
        <v>0</v>
      </c>
      <c r="H29" s="35">
        <f t="shared" si="0"/>
        <v>0</v>
      </c>
      <c r="I29" s="23"/>
      <c r="J29" s="35">
        <f t="shared" si="1"/>
        <v>0</v>
      </c>
      <c r="K29" s="24">
        <v>0.19</v>
      </c>
      <c r="L29" s="25" t="s">
        <v>17</v>
      </c>
    </row>
    <row r="30" spans="1:12" outlineLevel="2" x14ac:dyDescent="0.35">
      <c r="A30" s="18"/>
      <c r="B30" s="19" t="s">
        <v>64</v>
      </c>
      <c r="C30" s="18" t="s">
        <v>27</v>
      </c>
      <c r="D30" s="20"/>
      <c r="E30" s="21"/>
      <c r="F30" s="22"/>
      <c r="G30" s="23"/>
      <c r="H30" s="35">
        <f t="shared" si="0"/>
        <v>0</v>
      </c>
      <c r="I30" s="23"/>
      <c r="J30" s="35">
        <f t="shared" si="1"/>
        <v>0</v>
      </c>
      <c r="K30" s="24">
        <v>0.19</v>
      </c>
      <c r="L30" s="25" t="s">
        <v>20</v>
      </c>
    </row>
    <row r="31" spans="1:12" outlineLevel="2" x14ac:dyDescent="0.35">
      <c r="A31" s="18" t="s">
        <v>65</v>
      </c>
      <c r="B31" s="19" t="s">
        <v>66</v>
      </c>
      <c r="C31" s="18" t="s">
        <v>30</v>
      </c>
      <c r="D31" s="20">
        <v>434</v>
      </c>
      <c r="E31" s="21" t="s">
        <v>67</v>
      </c>
      <c r="F31" s="22"/>
      <c r="G31" s="35">
        <f>IF((TRIM(L31)="Ja"),ROUND(ROUND((D31*F31),4),2),0)</f>
        <v>0</v>
      </c>
      <c r="H31" s="35">
        <f t="shared" si="0"/>
        <v>0</v>
      </c>
      <c r="I31" s="23"/>
      <c r="J31" s="35">
        <f t="shared" si="1"/>
        <v>0</v>
      </c>
      <c r="K31" s="24">
        <v>0.19</v>
      </c>
      <c r="L31" s="25" t="s">
        <v>17</v>
      </c>
    </row>
    <row r="32" spans="1:12" outlineLevel="2" x14ac:dyDescent="0.35">
      <c r="A32" s="18" t="s">
        <v>68</v>
      </c>
      <c r="B32" s="19" t="s">
        <v>69</v>
      </c>
      <c r="C32" s="18" t="s">
        <v>30</v>
      </c>
      <c r="D32" s="20">
        <v>1</v>
      </c>
      <c r="E32" s="21" t="s">
        <v>31</v>
      </c>
      <c r="F32" s="22"/>
      <c r="G32" s="35">
        <f>IF((TRIM(L32)="Ja"),ROUND(ROUND((D32*F32),4),2),0)</f>
        <v>0</v>
      </c>
      <c r="H32" s="35">
        <f t="shared" si="0"/>
        <v>0</v>
      </c>
      <c r="I32" s="23"/>
      <c r="J32" s="35">
        <f t="shared" si="1"/>
        <v>0</v>
      </c>
      <c r="K32" s="24">
        <v>0.19</v>
      </c>
      <c r="L32" s="25" t="s">
        <v>17</v>
      </c>
    </row>
    <row r="33" spans="1:12" outlineLevel="2" x14ac:dyDescent="0.35">
      <c r="A33" s="18" t="s">
        <v>70</v>
      </c>
      <c r="B33" s="19" t="s">
        <v>71</v>
      </c>
      <c r="C33" s="18" t="s">
        <v>30</v>
      </c>
      <c r="D33" s="20">
        <v>1</v>
      </c>
      <c r="E33" s="21" t="s">
        <v>31</v>
      </c>
      <c r="F33" s="22"/>
      <c r="G33" s="35">
        <f>IF((TRIM(L33)="Ja"),ROUND(ROUND((D33*F33),4),2),0)</f>
        <v>0</v>
      </c>
      <c r="H33" s="35">
        <f t="shared" si="0"/>
        <v>0</v>
      </c>
      <c r="I33" s="23"/>
      <c r="J33" s="35">
        <f t="shared" si="1"/>
        <v>0</v>
      </c>
      <c r="K33" s="24">
        <v>0.19</v>
      </c>
      <c r="L33" s="25" t="s">
        <v>17</v>
      </c>
    </row>
    <row r="34" spans="1:12" outlineLevel="2" x14ac:dyDescent="0.35">
      <c r="A34" s="18" t="s">
        <v>72</v>
      </c>
      <c r="B34" s="19" t="s">
        <v>73</v>
      </c>
      <c r="C34" s="18" t="s">
        <v>30</v>
      </c>
      <c r="D34" s="20">
        <v>7</v>
      </c>
      <c r="E34" s="21" t="s">
        <v>41</v>
      </c>
      <c r="F34" s="22"/>
      <c r="G34" s="35">
        <f>IF((TRIM(L34)="Ja"),ROUND(ROUND((D34*F34),4),2),0)</f>
        <v>0</v>
      </c>
      <c r="H34" s="35">
        <f t="shared" si="0"/>
        <v>0</v>
      </c>
      <c r="I34" s="23"/>
      <c r="J34" s="35">
        <f t="shared" si="1"/>
        <v>0</v>
      </c>
      <c r="K34" s="24">
        <v>0.19</v>
      </c>
      <c r="L34" s="25" t="s">
        <v>17</v>
      </c>
    </row>
    <row r="35" spans="1:12" outlineLevel="2" x14ac:dyDescent="0.35">
      <c r="A35" s="36" t="s">
        <v>74</v>
      </c>
      <c r="B35" s="37" t="s">
        <v>75</v>
      </c>
      <c r="C35" s="36" t="s">
        <v>30</v>
      </c>
      <c r="D35" s="38">
        <v>10</v>
      </c>
      <c r="E35" s="39" t="s">
        <v>76</v>
      </c>
      <c r="F35" s="40"/>
      <c r="G35" s="41">
        <f>IF((TRIM(L35)="Ja"),ROUND(ROUND((D35*F35),4),2),0)</f>
        <v>0</v>
      </c>
      <c r="H35" s="41">
        <f t="shared" si="0"/>
        <v>0</v>
      </c>
      <c r="I35" s="42"/>
      <c r="J35" s="41">
        <f t="shared" si="1"/>
        <v>0</v>
      </c>
      <c r="K35" s="43">
        <v>0.19</v>
      </c>
      <c r="L35" s="44" t="s">
        <v>17</v>
      </c>
    </row>
  </sheetData>
  <mergeCells count="1">
    <mergeCell ref="G2:I2"/>
  </mergeCells>
  <pageMargins left="0.7" right="0.7" top="0.78740157499999996" bottom="0.78740157499999996" header="0.3" footer="0.3"/>
  <ignoredErrors>
    <ignoredError sqref="A7 C7 C8 C9 C10 A11 C11 C12 A13 C13 A14 C14 A15 C15 C16 A17 C17 A18 C18 A19 C19 A20 C20 C21 A22 C22 A23 C23 A24 C24 A25 C25 C26 A27 C27 A28 C28 A29 C29 C30 A31 C31 A32 C32 A33 C33 A34 C34 A35 C35" twoDigitTextYear="1" numberStoredAsText="1"/>
    <ignoredError sqref="G7 H7 J7 G11 H11 J11 H12 J12 G13 H13 J13 G14 H14 J14 G15 H15 J15 H16 J16 G17 H17 J17 G18 H18 J18 G19 H19 J19 G20 H20 J20 H21 J21 G22 H22 J22 G23 H23 J23 G24 H24 J24 G25 H25 J25 H26 J26 G27 H27 J27 G28 H28 J28 G29 H29 J29 H30 J30 G31 H31 J31 G32 H32 J32 G33 H33 J33 G34 H34 J34 G35 H35 J35" formula="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90274BB04791004DA9AE8F808E7AD5E0" ma:contentTypeVersion="14" ma:contentTypeDescription="Ein neues Dokument erstellen." ma:contentTypeScope="" ma:versionID="37b408d1ad372930807939a92fe00f4a">
  <xsd:schema xmlns:xsd="http://www.w3.org/2001/XMLSchema" xmlns:xs="http://www.w3.org/2001/XMLSchema" xmlns:p="http://schemas.microsoft.com/office/2006/metadata/properties" xmlns:ns2="f2987f8e-81ae-4fa4-98ba-ce9973277cb4" xmlns:ns3="a01d1edf-b088-46eb-a64a-4fe5d74f0e20" targetNamespace="http://schemas.microsoft.com/office/2006/metadata/properties" ma:root="true" ma:fieldsID="89b0677ad87ad4e8cc1c301f49604d57" ns2:_="" ns3:_="">
    <xsd:import namespace="f2987f8e-81ae-4fa4-98ba-ce9973277cb4"/>
    <xsd:import namespace="a01d1edf-b088-46eb-a64a-4fe5d74f0e2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987f8e-81ae-4fa4-98ba-ce9973277c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e5d0f480-9d1e-416c-8627-ad65d9bdf06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01d1edf-b088-46eb-a64a-4fe5d74f0e2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238df7e-216b-4f3b-8d68-3f76e9763b73}" ma:internalName="TaxCatchAll" ma:showField="CatchAllData" ma:web="a01d1edf-b088-46eb-a64a-4fe5d74f0e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01d1edf-b088-46eb-a64a-4fe5d74f0e20" xsi:nil="true"/>
    <lcf76f155ced4ddcb4097134ff3c332f xmlns="f2987f8e-81ae-4fa4-98ba-ce9973277cb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C9B0CA6-EDA8-4C9C-A3F1-C6DC9D537AAF}">
  <ds:schemaRefs>
    <ds:schemaRef ds:uri="http://schemas.microsoft.com/sharepoint/v3/contenttype/forms"/>
  </ds:schemaRefs>
</ds:datastoreItem>
</file>

<file path=customXml/itemProps2.xml><?xml version="1.0" encoding="utf-8"?>
<ds:datastoreItem xmlns:ds="http://schemas.openxmlformats.org/officeDocument/2006/customXml" ds:itemID="{BE33D401-0C76-4C2F-8A23-81A27E20A2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987f8e-81ae-4fa4-98ba-ce9973277cb4"/>
    <ds:schemaRef ds:uri="a01d1edf-b088-46eb-a64a-4fe5d74f0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1A1697-2B1B-4CA2-BE36-A6468507ECCC}">
  <ds:schemaRefs>
    <ds:schemaRef ds:uri="http://schemas.microsoft.com/office/2006/metadata/properties"/>
    <ds:schemaRef ds:uri="http://schemas.microsoft.com/office/infopath/2007/PartnerControls"/>
    <ds:schemaRef ds:uri="a01d1edf-b088-46eb-a64a-4fe5d74f0e20"/>
    <ds:schemaRef ds:uri="f2987f8e-81ae-4fa4-98ba-ce9973277cb4"/>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IPK Sanierung Phytokammernhaus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Seymour Dumblus-Schmidt</cp:lastModifiedBy>
  <dcterms:modified xsi:type="dcterms:W3CDTF">2025-08-18T11:54:07Z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0x01010090274BB04791004DA9AE8F808E7AD5E0</vt:lpwstr>
  </property>
</Properties>
</file>