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ingenieurgesellschaftgrabe.sharepoint.com/sites/30/Freigegebene Dokumente/3010 IPK Phytokammern/07 AVA Kosten Termine/07-04 Vergabe/250818_Überarbeitete LVs/"/>
    </mc:Choice>
  </mc:AlternateContent>
  <xr:revisionPtr revIDLastSave="1" documentId="11_3EF70DC8A0CDCA1D1040064468400FF2508B0EB6" xr6:coauthVersionLast="47" xr6:coauthVersionMax="47" xr10:uidLastSave="{F3965702-BBB5-4C28-97EB-46FF8C43F9CA}"/>
  <bookViews>
    <workbookView xWindow="35880" yWindow="885" windowWidth="51840" windowHeight="21120" xr2:uid="{00000000-000D-0000-FFFF-FFFF00000000}"/>
  </bookViews>
  <sheets>
    <sheet name="IPK Sanierung Phytokammernhaus" sheetId="1" r:id="rId1"/>
  </sheet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9" i="1" l="1"/>
  <c r="G79" i="1"/>
  <c r="H79" i="1" s="1"/>
  <c r="J78" i="1"/>
  <c r="G78" i="1"/>
  <c r="H78" i="1" s="1"/>
  <c r="J77" i="1"/>
  <c r="G77" i="1"/>
  <c r="J76" i="1"/>
  <c r="G76" i="1"/>
  <c r="H76" i="1" s="1"/>
  <c r="J75" i="1"/>
  <c r="G75" i="1"/>
  <c r="H75" i="1" s="1"/>
  <c r="J74" i="1"/>
  <c r="H74" i="1"/>
  <c r="J73" i="1"/>
  <c r="J72" i="1"/>
  <c r="H72" i="1"/>
  <c r="J71" i="1"/>
  <c r="G71" i="1"/>
  <c r="H71" i="1" s="1"/>
  <c r="J70" i="1"/>
  <c r="H70" i="1"/>
  <c r="J69" i="1"/>
  <c r="G69" i="1"/>
  <c r="H69" i="1" s="1"/>
  <c r="J68" i="1"/>
  <c r="G68" i="1"/>
  <c r="H68" i="1" s="1"/>
  <c r="J67" i="1"/>
  <c r="G67" i="1"/>
  <c r="H67" i="1" s="1"/>
  <c r="J66" i="1"/>
  <c r="H66" i="1"/>
  <c r="J65" i="1"/>
  <c r="G65" i="1"/>
  <c r="H65" i="1" s="1"/>
  <c r="J64" i="1"/>
  <c r="G64" i="1"/>
  <c r="H64" i="1" s="1"/>
  <c r="J63" i="1"/>
  <c r="H63" i="1"/>
  <c r="J62" i="1"/>
  <c r="G62" i="1"/>
  <c r="H62" i="1" s="1"/>
  <c r="J61" i="1"/>
  <c r="G61" i="1"/>
  <c r="H61" i="1" s="1"/>
  <c r="J60" i="1"/>
  <c r="G60" i="1"/>
  <c r="J59" i="1"/>
  <c r="G59" i="1"/>
  <c r="H59" i="1" s="1"/>
  <c r="J58" i="1"/>
  <c r="G58" i="1"/>
  <c r="H58" i="1" s="1"/>
  <c r="J57" i="1"/>
  <c r="G57" i="1"/>
  <c r="H57" i="1" s="1"/>
  <c r="J56" i="1"/>
  <c r="G56" i="1"/>
  <c r="H56" i="1" s="1"/>
  <c r="J55" i="1"/>
  <c r="G55" i="1"/>
  <c r="H55" i="1" s="1"/>
  <c r="J54" i="1"/>
  <c r="H54" i="1"/>
  <c r="J53" i="1"/>
  <c r="J52" i="1"/>
  <c r="G52" i="1"/>
  <c r="H52" i="1" s="1"/>
  <c r="J51" i="1"/>
  <c r="G51" i="1"/>
  <c r="H51" i="1" s="1"/>
  <c r="J50" i="1"/>
  <c r="G50" i="1"/>
  <c r="H50" i="1" s="1"/>
  <c r="J49" i="1"/>
  <c r="G49" i="1"/>
  <c r="G48" i="1" s="1"/>
  <c r="H48" i="1" s="1"/>
  <c r="J48" i="1"/>
  <c r="J47" i="1"/>
  <c r="H47" i="1"/>
  <c r="G47" i="1"/>
  <c r="J46" i="1"/>
  <c r="H46" i="1"/>
  <c r="G46" i="1"/>
  <c r="J45" i="1"/>
  <c r="G45" i="1"/>
  <c r="H45" i="1" s="1"/>
  <c r="J44" i="1"/>
  <c r="G44" i="1"/>
  <c r="H44" i="1" s="1"/>
  <c r="J43" i="1"/>
  <c r="H43" i="1"/>
  <c r="J42" i="1"/>
  <c r="G42" i="1"/>
  <c r="H42" i="1" s="1"/>
  <c r="J41" i="1"/>
  <c r="G41" i="1"/>
  <c r="H41" i="1" s="1"/>
  <c r="J40" i="1"/>
  <c r="H40" i="1"/>
  <c r="J39" i="1"/>
  <c r="G39" i="1"/>
  <c r="H39" i="1" s="1"/>
  <c r="J38" i="1"/>
  <c r="G38" i="1"/>
  <c r="H38" i="1" s="1"/>
  <c r="J37" i="1"/>
  <c r="G37" i="1"/>
  <c r="H37" i="1" s="1"/>
  <c r="J36" i="1"/>
  <c r="G36" i="1"/>
  <c r="H36" i="1" s="1"/>
  <c r="J35" i="1"/>
  <c r="G35" i="1"/>
  <c r="H35" i="1" s="1"/>
  <c r="J34" i="1"/>
  <c r="H34" i="1"/>
  <c r="J33" i="1"/>
  <c r="G33" i="1"/>
  <c r="H33" i="1" s="1"/>
  <c r="J32" i="1"/>
  <c r="G32" i="1"/>
  <c r="H32" i="1" s="1"/>
  <c r="J31" i="1"/>
  <c r="H31" i="1"/>
  <c r="J30" i="1"/>
  <c r="G30" i="1"/>
  <c r="H30" i="1" s="1"/>
  <c r="J29" i="1"/>
  <c r="G29" i="1"/>
  <c r="H29" i="1" s="1"/>
  <c r="J28" i="1"/>
  <c r="H28" i="1"/>
  <c r="G28" i="1"/>
  <c r="J27" i="1"/>
  <c r="H27" i="1"/>
  <c r="G27" i="1"/>
  <c r="J26" i="1"/>
  <c r="H26" i="1"/>
  <c r="G26" i="1"/>
  <c r="J25" i="1"/>
  <c r="G25" i="1"/>
  <c r="H25" i="1" s="1"/>
  <c r="J24" i="1"/>
  <c r="G24" i="1"/>
  <c r="H24" i="1" s="1"/>
  <c r="J23" i="1"/>
  <c r="H23" i="1"/>
  <c r="J22" i="1"/>
  <c r="G22" i="1"/>
  <c r="H22" i="1" s="1"/>
  <c r="J21" i="1"/>
  <c r="G21" i="1"/>
  <c r="H21" i="1" s="1"/>
  <c r="J20" i="1"/>
  <c r="G20" i="1"/>
  <c r="H20" i="1" s="1"/>
  <c r="J19" i="1"/>
  <c r="G19" i="1"/>
  <c r="H19" i="1" s="1"/>
  <c r="J18" i="1"/>
  <c r="G18" i="1"/>
  <c r="J17" i="1"/>
  <c r="H17" i="1"/>
  <c r="J16" i="1"/>
  <c r="H16" i="1"/>
  <c r="J15" i="1"/>
  <c r="H15" i="1"/>
  <c r="J14" i="1"/>
  <c r="H14" i="1"/>
  <c r="J13" i="1"/>
  <c r="J12" i="1"/>
  <c r="J7" i="1"/>
  <c r="G53" i="1" l="1"/>
  <c r="H53" i="1" s="1"/>
  <c r="G73" i="1"/>
  <c r="H73" i="1" s="1"/>
  <c r="G13" i="1"/>
  <c r="H13" i="1" s="1"/>
  <c r="G12" i="1"/>
  <c r="H77" i="1"/>
  <c r="H18" i="1"/>
  <c r="H49" i="1"/>
  <c r="H60" i="1"/>
  <c r="H12" i="1" l="1"/>
  <c r="G7" i="1"/>
  <c r="H7" i="1" s="1"/>
</calcChain>
</file>

<file path=xl/sharedStrings.xml><?xml version="1.0" encoding="utf-8"?>
<sst xmlns="http://schemas.openxmlformats.org/spreadsheetml/2006/main" count="333" uniqueCount="152">
  <si>
    <t>IPK Sanierung Phytokammernhaus 1</t>
  </si>
  <si>
    <t>18.08.2025</t>
  </si>
  <si>
    <t>Ordnungszahl(komplett)</t>
  </si>
  <si>
    <t>Bezeichnung</t>
  </si>
  <si>
    <t>Art</t>
  </si>
  <si>
    <t>Menge</t>
  </si>
  <si>
    <t>Einheit</t>
  </si>
  <si>
    <t>Preis</t>
  </si>
  <si>
    <t>Gesamt</t>
  </si>
  <si>
    <t>Gesamt MwSt.</t>
  </si>
  <si>
    <t>Budget</t>
  </si>
  <si>
    <t>Budget MwSt.</t>
  </si>
  <si>
    <t>Mehrwertsteuer %</t>
  </si>
  <si>
    <t>Mit Gesamtpreis</t>
  </si>
  <si>
    <t>03</t>
  </si>
  <si>
    <t>Los 1.3 - Gebäudeautomation</t>
  </si>
  <si>
    <t>LV</t>
  </si>
  <si>
    <t>Ja</t>
  </si>
  <si>
    <t>Allgemeine Projektbeschreibung</t>
  </si>
  <si>
    <t>Dokument</t>
  </si>
  <si>
    <t>Nein</t>
  </si>
  <si>
    <t>Schnittstellenbeschreibung</t>
  </si>
  <si>
    <t>Allgemeine technische Vorbemerkungen</t>
  </si>
  <si>
    <t>Anlage zur Bildung des Anlagenkennzeichnungsschlüssels (AKS)</t>
  </si>
  <si>
    <t>03.01</t>
  </si>
  <si>
    <t>KG481 - Automationseinrichtungen</t>
  </si>
  <si>
    <t>Titel</t>
  </si>
  <si>
    <t>03.01.00</t>
  </si>
  <si>
    <t>Automationsstation 00 ("Master")</t>
  </si>
  <si>
    <t>Bereich</t>
  </si>
  <si>
    <t>Anlagenbeschreibung ASP00</t>
  </si>
  <si>
    <t>Text</t>
  </si>
  <si>
    <t>Software</t>
  </si>
  <si>
    <t>Funktionsbeschreibung AS00</t>
  </si>
  <si>
    <t>Ausführungsbeschreibung</t>
  </si>
  <si>
    <t>Ein-/Ausgabefunktionen</t>
  </si>
  <si>
    <t>03.01.00.1</t>
  </si>
  <si>
    <t>Analoge Eingabe (AI)</t>
  </si>
  <si>
    <t>Position</t>
  </si>
  <si>
    <t>St</t>
  </si>
  <si>
    <t>03.01.00.2</t>
  </si>
  <si>
    <t>Binäre Eingabe (BI)</t>
  </si>
  <si>
    <t>03.01.00.3</t>
  </si>
  <si>
    <t>Binäre Ausgabe (BO)</t>
  </si>
  <si>
    <t>03.01.00.4</t>
  </si>
  <si>
    <t>Datenaufzeichnung (LOG)</t>
  </si>
  <si>
    <t>03.01.00.5</t>
  </si>
  <si>
    <t>Sonstige komplexe Objekte (KO)</t>
  </si>
  <si>
    <t>Anwendungsfunktionen</t>
  </si>
  <si>
    <t>03.01.00.6</t>
  </si>
  <si>
    <t>Zeiten (TP, TON, TOFF)</t>
  </si>
  <si>
    <t>03.01.00.7</t>
  </si>
  <si>
    <t>Grenzwertüberwachung</t>
  </si>
  <si>
    <t>03.01.00.8</t>
  </si>
  <si>
    <t>Betriebsstundenüberwachung</t>
  </si>
  <si>
    <t>03.01.00.9</t>
  </si>
  <si>
    <t>Ereignisüberwachung (Zählung)</t>
  </si>
  <si>
    <t>03.01.00.10</t>
  </si>
  <si>
    <t>Motorsteuerung</t>
  </si>
  <si>
    <t>03.01.00.11</t>
  </si>
  <si>
    <t>Sollwertführung/-kennlinie</t>
  </si>
  <si>
    <t>03.01.00.12</t>
  </si>
  <si>
    <t>Stellausgabe stetig</t>
  </si>
  <si>
    <t>B-/A-Funktionen</t>
  </si>
  <si>
    <t>03.01.00.13</t>
  </si>
  <si>
    <t>Automationsfunktionen und Parameter</t>
  </si>
  <si>
    <t>03.01.00.14</t>
  </si>
  <si>
    <t>Dynamisierung</t>
  </si>
  <si>
    <t>Hardware</t>
  </si>
  <si>
    <t>03.01.00.15</t>
  </si>
  <si>
    <t>Automationsstation (AS) 00</t>
  </si>
  <si>
    <t>03.01.00.16</t>
  </si>
  <si>
    <t>Austausch Automationsstation (AS) 00</t>
  </si>
  <si>
    <t>03.01.00.17</t>
  </si>
  <si>
    <t>I/O-Module</t>
  </si>
  <si>
    <t>03.01.00.18</t>
  </si>
  <si>
    <t>BACnet Router</t>
  </si>
  <si>
    <t>03.01.00.19</t>
  </si>
  <si>
    <t>Störmelderelais</t>
  </si>
  <si>
    <t>Dachrinnenheizung</t>
  </si>
  <si>
    <t>03.01.00.20</t>
  </si>
  <si>
    <t>el. Antrieb für Thermostatventil</t>
  </si>
  <si>
    <t>03.01.00.21</t>
  </si>
  <si>
    <t>Frostschutzwächter</t>
  </si>
  <si>
    <t>Feldgeräte CO2-Warnanlage</t>
  </si>
  <si>
    <t>03.01.00.22</t>
  </si>
  <si>
    <t>AP CO2-Fühler</t>
  </si>
  <si>
    <t>03.01.00.23</t>
  </si>
  <si>
    <t>AP Blitzleuchte</t>
  </si>
  <si>
    <t>03.01.00.24</t>
  </si>
  <si>
    <t>AP Sirene</t>
  </si>
  <si>
    <t>03.01.00.25</t>
  </si>
  <si>
    <t>el. Absperrventil CO2</t>
  </si>
  <si>
    <t>03.02</t>
  </si>
  <si>
    <t>KG482 - Schaltschränke</t>
  </si>
  <si>
    <t>03.02.1</t>
  </si>
  <si>
    <t>Bestandsschaltschrank vorbereiten</t>
  </si>
  <si>
    <t>psch</t>
  </si>
  <si>
    <t>03.02.2</t>
  </si>
  <si>
    <t>Unterbrechungsfreie Stromversorgung (USV)</t>
  </si>
  <si>
    <t>03.02.4</t>
  </si>
  <si>
    <t>Schaltschrankdisplay als Bedien- und Anzeigeeinrichtung (BAE)</t>
  </si>
  <si>
    <t>03.02.5</t>
  </si>
  <si>
    <t>Einphasen Steuertransformator (24V)</t>
  </si>
  <si>
    <t>03.03</t>
  </si>
  <si>
    <t>KG483 - Automationsmanagement</t>
  </si>
  <si>
    <t>Einrichtung Bedienoberflächen</t>
  </si>
  <si>
    <t>03.03.1</t>
  </si>
  <si>
    <t>Bedienoberfläche ASP00 "Master"</t>
  </si>
  <si>
    <t>03.03.2</t>
  </si>
  <si>
    <t>Bedienoberfläche migrieren</t>
  </si>
  <si>
    <t>03.03.3</t>
  </si>
  <si>
    <t>Bedienoberfläche ASP01 &amp; ASP03</t>
  </si>
  <si>
    <t>03.03.4</t>
  </si>
  <si>
    <t>Bedienoberfläche ASP02 &amp; ASP04</t>
  </si>
  <si>
    <t>03.03.5</t>
  </si>
  <si>
    <t>Bedienoberfläche ASP05 bis ASP10</t>
  </si>
  <si>
    <t>03.03.6</t>
  </si>
  <si>
    <t>Bedienoberfläche ASP11</t>
  </si>
  <si>
    <t>03.03.7</t>
  </si>
  <si>
    <t>Bedienoberfläche ASP12 bis ASP20</t>
  </si>
  <si>
    <t>03.03.8</t>
  </si>
  <si>
    <t>Alte Bedienoberflächen deinstallieren</t>
  </si>
  <si>
    <t>Weitere Funktionen</t>
  </si>
  <si>
    <t>03.03.9</t>
  </si>
  <si>
    <t>Status Normalstrombetrieb übertragen</t>
  </si>
  <si>
    <t>03.03.10</t>
  </si>
  <si>
    <t>Implementierung ins Lastspitzenmanagement</t>
  </si>
  <si>
    <t>Sonstiges</t>
  </si>
  <si>
    <t>03.03.11</t>
  </si>
  <si>
    <t>Visonik Controller deinstallieren</t>
  </si>
  <si>
    <t>03.03.12</t>
  </si>
  <si>
    <t>Prüfung der EDE-File</t>
  </si>
  <si>
    <t>03.04</t>
  </si>
  <si>
    <t>KG484 - Kabel, Leistungen und Verlegesysteme</t>
  </si>
  <si>
    <t>Hinweistext</t>
  </si>
  <si>
    <t>03.05</t>
  </si>
  <si>
    <t>KG485 - Datenübertragungsnetze</t>
  </si>
  <si>
    <t>03.06</t>
  </si>
  <si>
    <t>KG489 - Sonstiges zur KG480</t>
  </si>
  <si>
    <t>Stundenlohnarbeiten</t>
  </si>
  <si>
    <t>03.06.1</t>
  </si>
  <si>
    <t>Regelungstechniker</t>
  </si>
  <si>
    <t>h</t>
  </si>
  <si>
    <t>03.06.2</t>
  </si>
  <si>
    <t>Systemtechniker</t>
  </si>
  <si>
    <t>03.06.3</t>
  </si>
  <si>
    <t>Projektingenieur</t>
  </si>
  <si>
    <t>03.06.4</t>
  </si>
  <si>
    <t>Elektroinstallateur</t>
  </si>
  <si>
    <t>03.06.5</t>
  </si>
  <si>
    <t>Helfer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</si>
</sst>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0.000"/>
    <numFmt numFmtId="165" formatCode="dd/mm/yy;@"/>
    <numFmt numFmtId="172" formatCode="#,##0.00#\ &quot;€&quot;;[Red]\-#,##0.00#\ &quot;€&quot;"/>
    <numFmt numFmtId="174" formatCode="#,##0.00\ &quot;€&quot;;[Red]\-#,##0.00\ &quot;€&quot;;;@"/>
  </numFmts>
  <fonts count="46" x14ac:knownFonts="1">
    <font>
      <sz val="12"/>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s>
  <fills count="46">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45">
    <border>
      <left/>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s>
  <cellStyleXfs count="1">
    <xf numFmtId="0" fontId="0" fillId="0" borderId="0"/>
  </cellStyleXfs>
  <cellXfs count="47">
    <xf numFmtId="0" fontId="0" fillId="0" borderId="0" xfId="0"/>
    <xf numFmtId="0" fontId="2" fillId="2" borderId="1" xfId="0" applyFont="1" applyFill="1" applyBorder="1" applyAlignment="1">
      <alignment horizontal="center" vertical="center" textRotation="35"/>
    </xf>
    <xf numFmtId="0" fontId="3" fillId="3" borderId="2" xfId="0" applyFont="1" applyFill="1" applyBorder="1" applyAlignment="1">
      <alignment horizontal="center" vertical="center" textRotation="35"/>
    </xf>
    <xf numFmtId="0" fontId="4" fillId="4" borderId="3" xfId="0" applyFont="1" applyFill="1" applyBorder="1" applyAlignment="1">
      <alignment horizontal="center" vertical="center" textRotation="35"/>
    </xf>
    <xf numFmtId="0" fontId="5" fillId="5" borderId="4" xfId="0" applyFont="1" applyFill="1" applyBorder="1" applyAlignment="1">
      <alignment horizontal="center" vertical="center" textRotation="35"/>
    </xf>
    <xf numFmtId="0" fontId="6" fillId="6" borderId="5" xfId="0" applyFont="1" applyFill="1" applyBorder="1" applyAlignment="1">
      <alignment horizontal="center" vertical="center" textRotation="35"/>
    </xf>
    <xf numFmtId="0" fontId="7" fillId="7" borderId="6" xfId="0" applyFont="1" applyFill="1" applyBorder="1" applyAlignment="1">
      <alignment horizontal="center" vertical="center" textRotation="35"/>
    </xf>
    <xf numFmtId="0" fontId="8" fillId="8" borderId="7" xfId="0" applyFont="1" applyFill="1" applyBorder="1" applyAlignment="1">
      <alignment horizontal="center" vertical="center" textRotation="35"/>
    </xf>
    <xf numFmtId="0" fontId="9" fillId="9" borderId="8" xfId="0" applyFont="1" applyFill="1" applyBorder="1" applyAlignment="1">
      <alignment horizontal="center" vertical="center" textRotation="35"/>
    </xf>
    <xf numFmtId="0" fontId="10" fillId="10" borderId="9" xfId="0" applyFont="1" applyFill="1" applyBorder="1" applyAlignment="1">
      <alignment horizontal="left" vertical="distributed"/>
    </xf>
    <xf numFmtId="0" fontId="11" fillId="11" borderId="10" xfId="0" applyFont="1" applyFill="1" applyBorder="1" applyAlignment="1">
      <alignment horizontal="left" vertical="distributed"/>
    </xf>
    <xf numFmtId="164" fontId="12" fillId="12" borderId="11" xfId="0" applyNumberFormat="1" applyFont="1" applyFill="1" applyBorder="1" applyAlignment="1">
      <alignment horizontal="right" vertical="distributed"/>
    </xf>
    <xf numFmtId="0" fontId="13" fillId="13" borderId="12" xfId="0" applyFont="1" applyFill="1" applyBorder="1" applyAlignment="1">
      <alignment horizontal="left" vertical="distributed"/>
    </xf>
    <xf numFmtId="172" fontId="14" fillId="14" borderId="13" xfId="0" applyNumberFormat="1" applyFont="1" applyFill="1" applyBorder="1" applyAlignment="1">
      <alignment horizontal="right" vertical="distributed"/>
    </xf>
    <xf numFmtId="8" fontId="15" fillId="15" borderId="14" xfId="0" applyNumberFormat="1" applyFont="1" applyFill="1" applyBorder="1" applyAlignment="1">
      <alignment horizontal="right" vertical="distributed"/>
    </xf>
    <xf numFmtId="174" fontId="16" fillId="16" borderId="15" xfId="0" applyNumberFormat="1" applyFont="1" applyFill="1" applyBorder="1" applyAlignment="1">
      <alignment horizontal="right" vertical="distributed"/>
    </xf>
    <xf numFmtId="10" fontId="17" fillId="17" borderId="16" xfId="0" applyNumberFormat="1" applyFont="1" applyFill="1" applyBorder="1" applyAlignment="1">
      <alignment horizontal="center" vertical="distributed"/>
    </xf>
    <xf numFmtId="0" fontId="18" fillId="18" borderId="17" xfId="0" applyFont="1" applyFill="1" applyBorder="1" applyAlignment="1">
      <alignment horizontal="center" vertical="distributed"/>
    </xf>
    <xf numFmtId="0" fontId="19" fillId="19" borderId="18" xfId="0" applyFont="1" applyFill="1" applyBorder="1" applyAlignment="1">
      <alignment horizontal="left" vertical="distributed"/>
    </xf>
    <xf numFmtId="0" fontId="20" fillId="20" borderId="19" xfId="0" applyFont="1" applyFill="1" applyBorder="1" applyAlignment="1">
      <alignment horizontal="left" vertical="distributed"/>
    </xf>
    <xf numFmtId="164" fontId="21" fillId="21" borderId="20" xfId="0" applyNumberFormat="1" applyFont="1" applyFill="1" applyBorder="1" applyAlignment="1">
      <alignment horizontal="right" vertical="distributed"/>
    </xf>
    <xf numFmtId="0" fontId="22" fillId="22" borderId="21" xfId="0" applyFont="1" applyFill="1" applyBorder="1" applyAlignment="1">
      <alignment horizontal="left" vertical="distributed"/>
    </xf>
    <xf numFmtId="172" fontId="23" fillId="23" borderId="22" xfId="0" applyNumberFormat="1" applyFont="1" applyFill="1" applyBorder="1" applyAlignment="1">
      <alignment horizontal="right" vertical="distributed"/>
    </xf>
    <xf numFmtId="174" fontId="24" fillId="24" borderId="23" xfId="0" applyNumberFormat="1" applyFont="1" applyFill="1" applyBorder="1" applyAlignment="1">
      <alignment horizontal="right" vertical="distributed"/>
    </xf>
    <xf numFmtId="10" fontId="25" fillId="25" borderId="24" xfId="0" applyNumberFormat="1" applyFont="1" applyFill="1" applyBorder="1" applyAlignment="1">
      <alignment horizontal="center" vertical="distributed"/>
    </xf>
    <xf numFmtId="0" fontId="26" fillId="26" borderId="25" xfId="0" applyFont="1" applyFill="1" applyBorder="1" applyAlignment="1">
      <alignment horizontal="center" vertical="distributed"/>
    </xf>
    <xf numFmtId="0" fontId="27" fillId="27" borderId="26" xfId="0" applyFont="1" applyFill="1" applyBorder="1" applyAlignment="1">
      <alignment horizontal="left" vertical="distributed"/>
    </xf>
    <xf numFmtId="0" fontId="28" fillId="28" borderId="27" xfId="0" applyFont="1" applyFill="1" applyBorder="1" applyAlignment="1">
      <alignment horizontal="left" vertical="distributed"/>
    </xf>
    <xf numFmtId="164" fontId="29" fillId="29" borderId="28" xfId="0" applyNumberFormat="1" applyFont="1" applyFill="1" applyBorder="1" applyAlignment="1">
      <alignment horizontal="right" vertical="distributed"/>
    </xf>
    <xf numFmtId="0" fontId="30" fillId="30" borderId="29" xfId="0" applyFont="1" applyFill="1" applyBorder="1" applyAlignment="1">
      <alignment horizontal="left" vertical="distributed"/>
    </xf>
    <xf numFmtId="172" fontId="31" fillId="31" borderId="30" xfId="0" applyNumberFormat="1" applyFont="1" applyFill="1" applyBorder="1" applyAlignment="1">
      <alignment horizontal="right" vertical="distributed"/>
    </xf>
    <xf numFmtId="8" fontId="32" fillId="32" borderId="31" xfId="0" applyNumberFormat="1" applyFont="1" applyFill="1" applyBorder="1" applyAlignment="1">
      <alignment horizontal="right" vertical="distributed"/>
    </xf>
    <xf numFmtId="174" fontId="33" fillId="33" borderId="32" xfId="0" applyNumberFormat="1" applyFont="1" applyFill="1" applyBorder="1" applyAlignment="1">
      <alignment horizontal="right" vertical="distributed"/>
    </xf>
    <xf numFmtId="10" fontId="34" fillId="34" borderId="33" xfId="0" applyNumberFormat="1" applyFont="1" applyFill="1" applyBorder="1" applyAlignment="1">
      <alignment horizontal="center" vertical="distributed"/>
    </xf>
    <xf numFmtId="0" fontId="35" fillId="35" borderId="34" xfId="0" applyFont="1" applyFill="1" applyBorder="1" applyAlignment="1">
      <alignment horizontal="center" vertical="distributed"/>
    </xf>
    <xf numFmtId="8" fontId="36" fillId="36" borderId="35" xfId="0" applyNumberFormat="1" applyFont="1" applyFill="1" applyBorder="1" applyAlignment="1">
      <alignment horizontal="right" vertical="distributed"/>
    </xf>
    <xf numFmtId="0" fontId="37" fillId="37" borderId="36" xfId="0" applyFont="1" applyFill="1" applyBorder="1" applyAlignment="1">
      <alignment horizontal="left" vertical="distributed"/>
    </xf>
    <xf numFmtId="0" fontId="38" fillId="38" borderId="37" xfId="0" applyFont="1" applyFill="1" applyBorder="1" applyAlignment="1">
      <alignment horizontal="left" vertical="distributed"/>
    </xf>
    <xf numFmtId="164" fontId="39" fillId="39" borderId="38" xfId="0" applyNumberFormat="1" applyFont="1" applyFill="1" applyBorder="1" applyAlignment="1">
      <alignment horizontal="right" vertical="distributed"/>
    </xf>
    <xf numFmtId="0" fontId="40" fillId="40" borderId="39" xfId="0" applyFont="1" applyFill="1" applyBorder="1" applyAlignment="1">
      <alignment horizontal="left" vertical="distributed"/>
    </xf>
    <xf numFmtId="172" fontId="41" fillId="41" borderId="40" xfId="0" applyNumberFormat="1" applyFont="1" applyFill="1" applyBorder="1" applyAlignment="1">
      <alignment horizontal="right" vertical="distributed"/>
    </xf>
    <xf numFmtId="8" fontId="42" fillId="42" borderId="41" xfId="0" applyNumberFormat="1" applyFont="1" applyFill="1" applyBorder="1" applyAlignment="1">
      <alignment horizontal="right" vertical="distributed"/>
    </xf>
    <xf numFmtId="174" fontId="43" fillId="43" borderId="42" xfId="0" applyNumberFormat="1" applyFont="1" applyFill="1" applyBorder="1" applyAlignment="1">
      <alignment horizontal="right" vertical="distributed"/>
    </xf>
    <xf numFmtId="10" fontId="44" fillId="44" borderId="43" xfId="0" applyNumberFormat="1" applyFont="1" applyFill="1" applyBorder="1" applyAlignment="1">
      <alignment horizontal="center" vertical="distributed"/>
    </xf>
    <xf numFmtId="0" fontId="45" fillId="45" borderId="44" xfId="0" applyFont="1" applyFill="1" applyBorder="1" applyAlignment="1">
      <alignment horizontal="center" vertical="distributed"/>
    </xf>
    <xf numFmtId="165" fontId="1" fillId="0" borderId="0" xfId="0" applyNumberFormat="1" applyFo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2:L80"/>
  <sheetViews>
    <sheetView showGridLines="0" tabSelected="1" workbookViewId="0">
      <pane xSplit="2" ySplit="6" topLeftCell="C7" activePane="bottomRight" state="frozen"/>
      <selection pane="topRight"/>
      <selection pane="bottomLeft"/>
      <selection pane="bottomRight" activeCell="F14" sqref="F14:F79"/>
    </sheetView>
  </sheetViews>
  <sheetFormatPr baseColWidth="10" defaultRowHeight="14.5" outlineLevelRow="3" x14ac:dyDescent="0.35"/>
  <cols>
    <col min="1" max="1" width="17" bestFit="1"/>
    <col min="2" max="2" width="70" bestFit="1"/>
    <col min="3" max="3" width="20" bestFit="1"/>
    <col min="4" max="4" width="11" bestFit="1"/>
    <col min="5" max="5" width="7" bestFit="1"/>
    <col min="6" max="6" width="10" bestFit="1"/>
    <col min="7" max="7" width="14" bestFit="1"/>
    <col min="8" max="12" width="0" hidden="1" bestFit="1"/>
  </cols>
  <sheetData>
    <row r="2" spans="1:12" ht="15.5" x14ac:dyDescent="0.35">
      <c r="A2" t="s">
        <v>0</v>
      </c>
      <c r="G2" s="45" t="s">
        <v>1</v>
      </c>
      <c r="H2" s="46"/>
      <c r="I2" s="46"/>
    </row>
    <row r="6" spans="1:12" ht="72.5" x14ac:dyDescent="0.35">
      <c r="A6" s="1" t="s">
        <v>2</v>
      </c>
      <c r="B6" s="2" t="s">
        <v>3</v>
      </c>
      <c r="C6" s="3" t="s">
        <v>4</v>
      </c>
      <c r="D6" s="4" t="s">
        <v>5</v>
      </c>
      <c r="E6" s="5" t="s">
        <v>6</v>
      </c>
      <c r="F6" s="6" t="s">
        <v>7</v>
      </c>
      <c r="G6" s="7" t="s">
        <v>8</v>
      </c>
      <c r="H6" s="8" t="s">
        <v>9</v>
      </c>
      <c r="I6" s="8" t="s">
        <v>10</v>
      </c>
      <c r="J6" s="8" t="s">
        <v>11</v>
      </c>
      <c r="K6" s="8" t="s">
        <v>12</v>
      </c>
      <c r="L6" s="8" t="s">
        <v>13</v>
      </c>
    </row>
    <row r="7" spans="1:12" ht="15.5" x14ac:dyDescent="0.35">
      <c r="A7" s="9" t="s">
        <v>14</v>
      </c>
      <c r="B7" s="10" t="s">
        <v>15</v>
      </c>
      <c r="C7" s="9" t="s">
        <v>16</v>
      </c>
      <c r="D7" s="11"/>
      <c r="E7" s="12"/>
      <c r="F7" s="13"/>
      <c r="G7" s="14">
        <f>IF((TRIM(L7)="Ja"),SUM(G8,G9,G10,G11,G12,G48,G53,G69,G71,G73),0)</f>
        <v>0</v>
      </c>
      <c r="H7" s="14">
        <f>ROUND(ROUND((K7*G7),4),2)</f>
        <v>0</v>
      </c>
      <c r="I7" s="15"/>
      <c r="J7" s="14">
        <f>ROUND(ROUND((K7*I7),4),2)</f>
        <v>0</v>
      </c>
      <c r="K7" s="16">
        <v>0.19</v>
      </c>
      <c r="L7" s="17" t="s">
        <v>17</v>
      </c>
    </row>
    <row r="8" spans="1:12" ht="15.5" outlineLevel="1" x14ac:dyDescent="0.35">
      <c r="A8" s="18"/>
      <c r="B8" s="19" t="s">
        <v>18</v>
      </c>
      <c r="C8" s="18" t="s">
        <v>19</v>
      </c>
      <c r="D8" s="20"/>
      <c r="E8" s="21"/>
      <c r="F8" s="22"/>
      <c r="G8" s="23"/>
      <c r="H8" s="23"/>
      <c r="I8" s="23"/>
      <c r="J8" s="23"/>
      <c r="K8" s="24">
        <v>0.19</v>
      </c>
      <c r="L8" s="25" t="s">
        <v>20</v>
      </c>
    </row>
    <row r="9" spans="1:12" ht="15.5" outlineLevel="1" x14ac:dyDescent="0.35">
      <c r="A9" s="18"/>
      <c r="B9" s="19" t="s">
        <v>21</v>
      </c>
      <c r="C9" s="18" t="s">
        <v>19</v>
      </c>
      <c r="D9" s="20"/>
      <c r="E9" s="21"/>
      <c r="F9" s="22"/>
      <c r="G9" s="23"/>
      <c r="H9" s="23"/>
      <c r="I9" s="23"/>
      <c r="J9" s="23"/>
      <c r="K9" s="24">
        <v>0.19</v>
      </c>
      <c r="L9" s="25" t="s">
        <v>20</v>
      </c>
    </row>
    <row r="10" spans="1:12" ht="15.5" outlineLevel="1" x14ac:dyDescent="0.35">
      <c r="A10" s="18"/>
      <c r="B10" s="19" t="s">
        <v>22</v>
      </c>
      <c r="C10" s="18" t="s">
        <v>19</v>
      </c>
      <c r="D10" s="20"/>
      <c r="E10" s="21"/>
      <c r="F10" s="22"/>
      <c r="G10" s="23"/>
      <c r="H10" s="23"/>
      <c r="I10" s="23"/>
      <c r="J10" s="23"/>
      <c r="K10" s="24">
        <v>0.19</v>
      </c>
      <c r="L10" s="25" t="s">
        <v>20</v>
      </c>
    </row>
    <row r="11" spans="1:12" ht="15.5" outlineLevel="1" x14ac:dyDescent="0.35">
      <c r="A11" s="18"/>
      <c r="B11" s="19" t="s">
        <v>23</v>
      </c>
      <c r="C11" s="18" t="s">
        <v>19</v>
      </c>
      <c r="D11" s="20"/>
      <c r="E11" s="21"/>
      <c r="F11" s="22"/>
      <c r="G11" s="23"/>
      <c r="H11" s="23"/>
      <c r="I11" s="23"/>
      <c r="J11" s="23"/>
      <c r="K11" s="24">
        <v>0.19</v>
      </c>
      <c r="L11" s="25" t="s">
        <v>20</v>
      </c>
    </row>
    <row r="12" spans="1:12" ht="15.5" outlineLevel="1" x14ac:dyDescent="0.35">
      <c r="A12" s="26" t="s">
        <v>24</v>
      </c>
      <c r="B12" s="27" t="s">
        <v>25</v>
      </c>
      <c r="C12" s="26" t="s">
        <v>26</v>
      </c>
      <c r="D12" s="28"/>
      <c r="E12" s="29"/>
      <c r="F12" s="30"/>
      <c r="G12" s="31">
        <f>IF((TRIM(L12)="Ja"),SUM(G13:G13),0)</f>
        <v>0</v>
      </c>
      <c r="H12" s="31">
        <f t="shared" ref="H12:H43" si="0">ROUND(ROUND((K12*G12),4),2)</f>
        <v>0</v>
      </c>
      <c r="I12" s="32"/>
      <c r="J12" s="31">
        <f t="shared" ref="J12:J43" si="1">ROUND(ROUND((K12*I12),4),2)</f>
        <v>0</v>
      </c>
      <c r="K12" s="33">
        <v>0.19</v>
      </c>
      <c r="L12" s="34" t="s">
        <v>17</v>
      </c>
    </row>
    <row r="13" spans="1:12" ht="15.5" outlineLevel="2" x14ac:dyDescent="0.35">
      <c r="A13" s="26" t="s">
        <v>27</v>
      </c>
      <c r="B13" s="27" t="s">
        <v>28</v>
      </c>
      <c r="C13" s="26" t="s">
        <v>29</v>
      </c>
      <c r="D13" s="28"/>
      <c r="E13" s="29"/>
      <c r="F13" s="30"/>
      <c r="G13" s="31">
        <f>IF((TRIM(L13)="Ja"),SUM(G14:G47),0)</f>
        <v>0</v>
      </c>
      <c r="H13" s="31">
        <f t="shared" si="0"/>
        <v>0</v>
      </c>
      <c r="I13" s="32"/>
      <c r="J13" s="31">
        <f t="shared" si="1"/>
        <v>0</v>
      </c>
      <c r="K13" s="33">
        <v>0.19</v>
      </c>
      <c r="L13" s="34" t="s">
        <v>17</v>
      </c>
    </row>
    <row r="14" spans="1:12" ht="15.5" outlineLevel="3" x14ac:dyDescent="0.35">
      <c r="A14" s="18"/>
      <c r="B14" s="19" t="s">
        <v>30</v>
      </c>
      <c r="C14" s="18" t="s">
        <v>31</v>
      </c>
      <c r="D14" s="20"/>
      <c r="E14" s="21"/>
      <c r="F14" s="22"/>
      <c r="G14" s="23"/>
      <c r="H14" s="35">
        <f t="shared" si="0"/>
        <v>0</v>
      </c>
      <c r="I14" s="23"/>
      <c r="J14" s="35">
        <f t="shared" si="1"/>
        <v>0</v>
      </c>
      <c r="K14" s="24">
        <v>0.19</v>
      </c>
      <c r="L14" s="25" t="s">
        <v>20</v>
      </c>
    </row>
    <row r="15" spans="1:12" ht="15.5" outlineLevel="3" x14ac:dyDescent="0.35">
      <c r="A15" s="18"/>
      <c r="B15" s="19" t="s">
        <v>32</v>
      </c>
      <c r="C15" s="18" t="s">
        <v>31</v>
      </c>
      <c r="D15" s="20"/>
      <c r="E15" s="21"/>
      <c r="F15" s="22"/>
      <c r="G15" s="23"/>
      <c r="H15" s="35">
        <f t="shared" si="0"/>
        <v>0</v>
      </c>
      <c r="I15" s="23"/>
      <c r="J15" s="35">
        <f t="shared" si="1"/>
        <v>0</v>
      </c>
      <c r="K15" s="24">
        <v>0.19</v>
      </c>
      <c r="L15" s="25" t="s">
        <v>20</v>
      </c>
    </row>
    <row r="16" spans="1:12" ht="15.5" outlineLevel="3" x14ac:dyDescent="0.35">
      <c r="A16" s="18"/>
      <c r="B16" s="19" t="s">
        <v>33</v>
      </c>
      <c r="C16" s="18" t="s">
        <v>34</v>
      </c>
      <c r="D16" s="20"/>
      <c r="E16" s="21"/>
      <c r="F16" s="22"/>
      <c r="G16" s="23"/>
      <c r="H16" s="35">
        <f t="shared" si="0"/>
        <v>0</v>
      </c>
      <c r="I16" s="23"/>
      <c r="J16" s="35">
        <f t="shared" si="1"/>
        <v>0</v>
      </c>
      <c r="K16" s="24">
        <v>0.19</v>
      </c>
      <c r="L16" s="25" t="s">
        <v>20</v>
      </c>
    </row>
    <row r="17" spans="1:12" ht="15.5" outlineLevel="3" x14ac:dyDescent="0.35">
      <c r="A17" s="18"/>
      <c r="B17" s="19" t="s">
        <v>35</v>
      </c>
      <c r="C17" s="18" t="s">
        <v>31</v>
      </c>
      <c r="D17" s="20"/>
      <c r="E17" s="21"/>
      <c r="F17" s="22"/>
      <c r="G17" s="23"/>
      <c r="H17" s="35">
        <f t="shared" si="0"/>
        <v>0</v>
      </c>
      <c r="I17" s="23"/>
      <c r="J17" s="35">
        <f t="shared" si="1"/>
        <v>0</v>
      </c>
      <c r="K17" s="24">
        <v>0.19</v>
      </c>
      <c r="L17" s="25" t="s">
        <v>20</v>
      </c>
    </row>
    <row r="18" spans="1:12" ht="15.5" outlineLevel="3" x14ac:dyDescent="0.35">
      <c r="A18" s="18" t="s">
        <v>36</v>
      </c>
      <c r="B18" s="19" t="s">
        <v>37</v>
      </c>
      <c r="C18" s="18" t="s">
        <v>38</v>
      </c>
      <c r="D18" s="20">
        <v>3</v>
      </c>
      <c r="E18" s="21" t="s">
        <v>39</v>
      </c>
      <c r="F18" s="22"/>
      <c r="G18" s="35">
        <f>IF((TRIM(L18)="Ja"),ROUND(ROUND((D18*F18),4),2),0)</f>
        <v>0</v>
      </c>
      <c r="H18" s="35">
        <f t="shared" si="0"/>
        <v>0</v>
      </c>
      <c r="I18" s="23"/>
      <c r="J18" s="35">
        <f t="shared" si="1"/>
        <v>0</v>
      </c>
      <c r="K18" s="24">
        <v>0.19</v>
      </c>
      <c r="L18" s="25" t="s">
        <v>17</v>
      </c>
    </row>
    <row r="19" spans="1:12" ht="15.5" outlineLevel="3" x14ac:dyDescent="0.35">
      <c r="A19" s="18" t="s">
        <v>40</v>
      </c>
      <c r="B19" s="19" t="s">
        <v>41</v>
      </c>
      <c r="C19" s="18" t="s">
        <v>38</v>
      </c>
      <c r="D19" s="20">
        <v>24</v>
      </c>
      <c r="E19" s="21" t="s">
        <v>39</v>
      </c>
      <c r="F19" s="22"/>
      <c r="G19" s="35">
        <f>IF((TRIM(L19)="Ja"),ROUND(ROUND((D19*F19),4),2),0)</f>
        <v>0</v>
      </c>
      <c r="H19" s="35">
        <f t="shared" si="0"/>
        <v>0</v>
      </c>
      <c r="I19" s="23"/>
      <c r="J19" s="35">
        <f t="shared" si="1"/>
        <v>0</v>
      </c>
      <c r="K19" s="24">
        <v>0.19</v>
      </c>
      <c r="L19" s="25" t="s">
        <v>17</v>
      </c>
    </row>
    <row r="20" spans="1:12" ht="15.5" outlineLevel="3" x14ac:dyDescent="0.35">
      <c r="A20" s="18" t="s">
        <v>42</v>
      </c>
      <c r="B20" s="19" t="s">
        <v>43</v>
      </c>
      <c r="C20" s="18" t="s">
        <v>38</v>
      </c>
      <c r="D20" s="20">
        <v>5</v>
      </c>
      <c r="E20" s="21" t="s">
        <v>39</v>
      </c>
      <c r="F20" s="22"/>
      <c r="G20" s="35">
        <f>IF((TRIM(L20)="Ja"),ROUND(ROUND((D20*F20),4),2),0)</f>
        <v>0</v>
      </c>
      <c r="H20" s="35">
        <f t="shared" si="0"/>
        <v>0</v>
      </c>
      <c r="I20" s="23"/>
      <c r="J20" s="35">
        <f t="shared" si="1"/>
        <v>0</v>
      </c>
      <c r="K20" s="24">
        <v>0.19</v>
      </c>
      <c r="L20" s="25" t="s">
        <v>17</v>
      </c>
    </row>
    <row r="21" spans="1:12" ht="15.5" outlineLevel="3" x14ac:dyDescent="0.35">
      <c r="A21" s="18" t="s">
        <v>44</v>
      </c>
      <c r="B21" s="19" t="s">
        <v>45</v>
      </c>
      <c r="C21" s="18" t="s">
        <v>38</v>
      </c>
      <c r="D21" s="20">
        <v>1</v>
      </c>
      <c r="E21" s="21" t="s">
        <v>39</v>
      </c>
      <c r="F21" s="22"/>
      <c r="G21" s="35">
        <f>IF((TRIM(L21)="Ja"),ROUND(ROUND((D21*F21),4),2),0)</f>
        <v>0</v>
      </c>
      <c r="H21" s="35">
        <f t="shared" si="0"/>
        <v>0</v>
      </c>
      <c r="I21" s="23"/>
      <c r="J21" s="35">
        <f t="shared" si="1"/>
        <v>0</v>
      </c>
      <c r="K21" s="24">
        <v>0.19</v>
      </c>
      <c r="L21" s="25" t="s">
        <v>17</v>
      </c>
    </row>
    <row r="22" spans="1:12" ht="15.5" outlineLevel="3" x14ac:dyDescent="0.35">
      <c r="A22" s="18" t="s">
        <v>46</v>
      </c>
      <c r="B22" s="19" t="s">
        <v>47</v>
      </c>
      <c r="C22" s="18" t="s">
        <v>38</v>
      </c>
      <c r="D22" s="20">
        <v>5</v>
      </c>
      <c r="E22" s="21" t="s">
        <v>39</v>
      </c>
      <c r="F22" s="22"/>
      <c r="G22" s="35">
        <f>IF((TRIM(L22)="Ja"),ROUND(ROUND((D22*F22),4),2),0)</f>
        <v>0</v>
      </c>
      <c r="H22" s="35">
        <f t="shared" si="0"/>
        <v>0</v>
      </c>
      <c r="I22" s="23"/>
      <c r="J22" s="35">
        <f t="shared" si="1"/>
        <v>0</v>
      </c>
      <c r="K22" s="24">
        <v>0.19</v>
      </c>
      <c r="L22" s="25" t="s">
        <v>17</v>
      </c>
    </row>
    <row r="23" spans="1:12" ht="15.5" outlineLevel="3" x14ac:dyDescent="0.35">
      <c r="A23" s="18"/>
      <c r="B23" s="19" t="s">
        <v>48</v>
      </c>
      <c r="C23" s="18" t="s">
        <v>31</v>
      </c>
      <c r="D23" s="20"/>
      <c r="E23" s="21"/>
      <c r="F23" s="22"/>
      <c r="G23" s="23"/>
      <c r="H23" s="35">
        <f t="shared" si="0"/>
        <v>0</v>
      </c>
      <c r="I23" s="23"/>
      <c r="J23" s="35">
        <f t="shared" si="1"/>
        <v>0</v>
      </c>
      <c r="K23" s="24">
        <v>0.19</v>
      </c>
      <c r="L23" s="25" t="s">
        <v>20</v>
      </c>
    </row>
    <row r="24" spans="1:12" ht="15.5" outlineLevel="3" x14ac:dyDescent="0.35">
      <c r="A24" s="18" t="s">
        <v>49</v>
      </c>
      <c r="B24" s="19" t="s">
        <v>50</v>
      </c>
      <c r="C24" s="18" t="s">
        <v>38</v>
      </c>
      <c r="D24" s="20">
        <v>8</v>
      </c>
      <c r="E24" s="21" t="s">
        <v>39</v>
      </c>
      <c r="F24" s="22"/>
      <c r="G24" s="35">
        <f t="shared" ref="G24:G30" si="2">IF((TRIM(L24)="Ja"),ROUND(ROUND((D24*F24),4),2),0)</f>
        <v>0</v>
      </c>
      <c r="H24" s="35">
        <f t="shared" si="0"/>
        <v>0</v>
      </c>
      <c r="I24" s="23"/>
      <c r="J24" s="35">
        <f t="shared" si="1"/>
        <v>0</v>
      </c>
      <c r="K24" s="24">
        <v>0.19</v>
      </c>
      <c r="L24" s="25" t="s">
        <v>17</v>
      </c>
    </row>
    <row r="25" spans="1:12" ht="15.5" outlineLevel="3" x14ac:dyDescent="0.35">
      <c r="A25" s="18" t="s">
        <v>51</v>
      </c>
      <c r="B25" s="19" t="s">
        <v>52</v>
      </c>
      <c r="C25" s="18" t="s">
        <v>38</v>
      </c>
      <c r="D25" s="20">
        <v>3</v>
      </c>
      <c r="E25" s="21" t="s">
        <v>39</v>
      </c>
      <c r="F25" s="22"/>
      <c r="G25" s="35">
        <f t="shared" si="2"/>
        <v>0</v>
      </c>
      <c r="H25" s="35">
        <f t="shared" si="0"/>
        <v>0</v>
      </c>
      <c r="I25" s="23"/>
      <c r="J25" s="35">
        <f t="shared" si="1"/>
        <v>0</v>
      </c>
      <c r="K25" s="24">
        <v>0.19</v>
      </c>
      <c r="L25" s="25" t="s">
        <v>17</v>
      </c>
    </row>
    <row r="26" spans="1:12" ht="15.5" outlineLevel="3" x14ac:dyDescent="0.35">
      <c r="A26" s="18" t="s">
        <v>53</v>
      </c>
      <c r="B26" s="19" t="s">
        <v>54</v>
      </c>
      <c r="C26" s="18" t="s">
        <v>38</v>
      </c>
      <c r="D26" s="20">
        <v>2</v>
      </c>
      <c r="E26" s="21" t="s">
        <v>39</v>
      </c>
      <c r="F26" s="22"/>
      <c r="G26" s="35">
        <f t="shared" si="2"/>
        <v>0</v>
      </c>
      <c r="H26" s="35">
        <f t="shared" si="0"/>
        <v>0</v>
      </c>
      <c r="I26" s="23"/>
      <c r="J26" s="35">
        <f t="shared" si="1"/>
        <v>0</v>
      </c>
      <c r="K26" s="24">
        <v>0.19</v>
      </c>
      <c r="L26" s="25" t="s">
        <v>17</v>
      </c>
    </row>
    <row r="27" spans="1:12" ht="15.5" outlineLevel="3" x14ac:dyDescent="0.35">
      <c r="A27" s="18" t="s">
        <v>55</v>
      </c>
      <c r="B27" s="19" t="s">
        <v>56</v>
      </c>
      <c r="C27" s="18" t="s">
        <v>38</v>
      </c>
      <c r="D27" s="20">
        <v>7</v>
      </c>
      <c r="E27" s="21" t="s">
        <v>39</v>
      </c>
      <c r="F27" s="22"/>
      <c r="G27" s="35">
        <f t="shared" si="2"/>
        <v>0</v>
      </c>
      <c r="H27" s="35">
        <f t="shared" si="0"/>
        <v>0</v>
      </c>
      <c r="I27" s="23"/>
      <c r="J27" s="35">
        <f t="shared" si="1"/>
        <v>0</v>
      </c>
      <c r="K27" s="24">
        <v>0.19</v>
      </c>
      <c r="L27" s="25" t="s">
        <v>17</v>
      </c>
    </row>
    <row r="28" spans="1:12" ht="15.5" outlineLevel="3" x14ac:dyDescent="0.35">
      <c r="A28" s="18" t="s">
        <v>57</v>
      </c>
      <c r="B28" s="19" t="s">
        <v>58</v>
      </c>
      <c r="C28" s="18" t="s">
        <v>38</v>
      </c>
      <c r="D28" s="20">
        <v>4</v>
      </c>
      <c r="E28" s="21" t="s">
        <v>39</v>
      </c>
      <c r="F28" s="22"/>
      <c r="G28" s="35">
        <f t="shared" si="2"/>
        <v>0</v>
      </c>
      <c r="H28" s="35">
        <f t="shared" si="0"/>
        <v>0</v>
      </c>
      <c r="I28" s="23"/>
      <c r="J28" s="35">
        <f t="shared" si="1"/>
        <v>0</v>
      </c>
      <c r="K28" s="24">
        <v>0.19</v>
      </c>
      <c r="L28" s="25" t="s">
        <v>17</v>
      </c>
    </row>
    <row r="29" spans="1:12" ht="15.5" outlineLevel="3" x14ac:dyDescent="0.35">
      <c r="A29" s="18" t="s">
        <v>59</v>
      </c>
      <c r="B29" s="19" t="s">
        <v>60</v>
      </c>
      <c r="C29" s="18" t="s">
        <v>38</v>
      </c>
      <c r="D29" s="20">
        <v>1</v>
      </c>
      <c r="E29" s="21" t="s">
        <v>39</v>
      </c>
      <c r="F29" s="22"/>
      <c r="G29" s="35">
        <f t="shared" si="2"/>
        <v>0</v>
      </c>
      <c r="H29" s="35">
        <f t="shared" si="0"/>
        <v>0</v>
      </c>
      <c r="I29" s="23"/>
      <c r="J29" s="35">
        <f t="shared" si="1"/>
        <v>0</v>
      </c>
      <c r="K29" s="24">
        <v>0.19</v>
      </c>
      <c r="L29" s="25" t="s">
        <v>17</v>
      </c>
    </row>
    <row r="30" spans="1:12" ht="15.5" outlineLevel="3" x14ac:dyDescent="0.35">
      <c r="A30" s="18" t="s">
        <v>61</v>
      </c>
      <c r="B30" s="19" t="s">
        <v>62</v>
      </c>
      <c r="C30" s="18" t="s">
        <v>38</v>
      </c>
      <c r="D30" s="20">
        <v>1</v>
      </c>
      <c r="E30" s="21" t="s">
        <v>39</v>
      </c>
      <c r="F30" s="22"/>
      <c r="G30" s="35">
        <f t="shared" si="2"/>
        <v>0</v>
      </c>
      <c r="H30" s="35">
        <f t="shared" si="0"/>
        <v>0</v>
      </c>
      <c r="I30" s="23"/>
      <c r="J30" s="35">
        <f t="shared" si="1"/>
        <v>0</v>
      </c>
      <c r="K30" s="24">
        <v>0.19</v>
      </c>
      <c r="L30" s="25" t="s">
        <v>17</v>
      </c>
    </row>
    <row r="31" spans="1:12" ht="15.5" outlineLevel="3" x14ac:dyDescent="0.35">
      <c r="A31" s="18"/>
      <c r="B31" s="19" t="s">
        <v>63</v>
      </c>
      <c r="C31" s="18" t="s">
        <v>31</v>
      </c>
      <c r="D31" s="20"/>
      <c r="E31" s="21"/>
      <c r="F31" s="22"/>
      <c r="G31" s="23"/>
      <c r="H31" s="35">
        <f t="shared" si="0"/>
        <v>0</v>
      </c>
      <c r="I31" s="23"/>
      <c r="J31" s="35">
        <f t="shared" si="1"/>
        <v>0</v>
      </c>
      <c r="K31" s="24">
        <v>0.19</v>
      </c>
      <c r="L31" s="25" t="s">
        <v>20</v>
      </c>
    </row>
    <row r="32" spans="1:12" ht="15.5" outlineLevel="3" x14ac:dyDescent="0.35">
      <c r="A32" s="18" t="s">
        <v>64</v>
      </c>
      <c r="B32" s="19" t="s">
        <v>65</v>
      </c>
      <c r="C32" s="18" t="s">
        <v>38</v>
      </c>
      <c r="D32" s="20">
        <v>33</v>
      </c>
      <c r="E32" s="21" t="s">
        <v>39</v>
      </c>
      <c r="F32" s="22"/>
      <c r="G32" s="35">
        <f>IF((TRIM(L32)="Ja"),ROUND(ROUND((D32*F32),4),2),0)</f>
        <v>0</v>
      </c>
      <c r="H32" s="35">
        <f t="shared" si="0"/>
        <v>0</v>
      </c>
      <c r="I32" s="23"/>
      <c r="J32" s="35">
        <f t="shared" si="1"/>
        <v>0</v>
      </c>
      <c r="K32" s="24">
        <v>0.19</v>
      </c>
      <c r="L32" s="25" t="s">
        <v>17</v>
      </c>
    </row>
    <row r="33" spans="1:12" ht="15.5" outlineLevel="3" x14ac:dyDescent="0.35">
      <c r="A33" s="18" t="s">
        <v>66</v>
      </c>
      <c r="B33" s="19" t="s">
        <v>67</v>
      </c>
      <c r="C33" s="18" t="s">
        <v>38</v>
      </c>
      <c r="D33" s="20">
        <v>112</v>
      </c>
      <c r="E33" s="21" t="s">
        <v>39</v>
      </c>
      <c r="F33" s="22"/>
      <c r="G33" s="35">
        <f>IF((TRIM(L33)="Ja"),ROUND(ROUND((D33*F33),4),2),0)</f>
        <v>0</v>
      </c>
      <c r="H33" s="35">
        <f t="shared" si="0"/>
        <v>0</v>
      </c>
      <c r="I33" s="23"/>
      <c r="J33" s="35">
        <f t="shared" si="1"/>
        <v>0</v>
      </c>
      <c r="K33" s="24">
        <v>0.19</v>
      </c>
      <c r="L33" s="25" t="s">
        <v>17</v>
      </c>
    </row>
    <row r="34" spans="1:12" ht="15.5" outlineLevel="3" x14ac:dyDescent="0.35">
      <c r="A34" s="18"/>
      <c r="B34" s="19" t="s">
        <v>68</v>
      </c>
      <c r="C34" s="18" t="s">
        <v>31</v>
      </c>
      <c r="D34" s="20"/>
      <c r="E34" s="21"/>
      <c r="F34" s="22"/>
      <c r="G34" s="23"/>
      <c r="H34" s="35">
        <f t="shared" si="0"/>
        <v>0</v>
      </c>
      <c r="I34" s="23"/>
      <c r="J34" s="35">
        <f t="shared" si="1"/>
        <v>0</v>
      </c>
      <c r="K34" s="24">
        <v>0.19</v>
      </c>
      <c r="L34" s="25" t="s">
        <v>20</v>
      </c>
    </row>
    <row r="35" spans="1:12" ht="15.5" outlineLevel="3" x14ac:dyDescent="0.35">
      <c r="A35" s="18" t="s">
        <v>69</v>
      </c>
      <c r="B35" s="19" t="s">
        <v>70</v>
      </c>
      <c r="C35" s="18" t="s">
        <v>38</v>
      </c>
      <c r="D35" s="20">
        <v>1</v>
      </c>
      <c r="E35" s="21" t="s">
        <v>39</v>
      </c>
      <c r="F35" s="22"/>
      <c r="G35" s="35">
        <f>IF((TRIM(L35)="Ja"),ROUND(ROUND((D35*F35),4),2),0)</f>
        <v>0</v>
      </c>
      <c r="H35" s="35">
        <f t="shared" si="0"/>
        <v>0</v>
      </c>
      <c r="I35" s="23"/>
      <c r="J35" s="35">
        <f t="shared" si="1"/>
        <v>0</v>
      </c>
      <c r="K35" s="24">
        <v>0.19</v>
      </c>
      <c r="L35" s="25" t="s">
        <v>17</v>
      </c>
    </row>
    <row r="36" spans="1:12" ht="15.5" outlineLevel="3" x14ac:dyDescent="0.35">
      <c r="A36" s="18" t="s">
        <v>71</v>
      </c>
      <c r="B36" s="19" t="s">
        <v>72</v>
      </c>
      <c r="C36" s="18" t="s">
        <v>38</v>
      </c>
      <c r="D36" s="20">
        <v>1</v>
      </c>
      <c r="E36" s="21" t="s">
        <v>39</v>
      </c>
      <c r="F36" s="22"/>
      <c r="G36" s="35">
        <f>IF((TRIM(L36)="Ja"),ROUND(ROUND((D36*F36),4),2),0)</f>
        <v>0</v>
      </c>
      <c r="H36" s="35">
        <f t="shared" si="0"/>
        <v>0</v>
      </c>
      <c r="I36" s="23"/>
      <c r="J36" s="35">
        <f t="shared" si="1"/>
        <v>0</v>
      </c>
      <c r="K36" s="24">
        <v>0.19</v>
      </c>
      <c r="L36" s="25" t="s">
        <v>20</v>
      </c>
    </row>
    <row r="37" spans="1:12" ht="15.5" outlineLevel="3" x14ac:dyDescent="0.35">
      <c r="A37" s="18" t="s">
        <v>73</v>
      </c>
      <c r="B37" s="19" t="s">
        <v>74</v>
      </c>
      <c r="C37" s="18" t="s">
        <v>38</v>
      </c>
      <c r="D37" s="20">
        <v>10</v>
      </c>
      <c r="E37" s="21" t="s">
        <v>39</v>
      </c>
      <c r="F37" s="22"/>
      <c r="G37" s="35">
        <f>IF((TRIM(L37)="Ja"),ROUND(ROUND((D37*F37),4),2),0)</f>
        <v>0</v>
      </c>
      <c r="H37" s="35">
        <f t="shared" si="0"/>
        <v>0</v>
      </c>
      <c r="I37" s="23"/>
      <c r="J37" s="35">
        <f t="shared" si="1"/>
        <v>0</v>
      </c>
      <c r="K37" s="24">
        <v>0.19</v>
      </c>
      <c r="L37" s="25" t="s">
        <v>17</v>
      </c>
    </row>
    <row r="38" spans="1:12" ht="15.5" outlineLevel="3" x14ac:dyDescent="0.35">
      <c r="A38" s="18" t="s">
        <v>75</v>
      </c>
      <c r="B38" s="19" t="s">
        <v>76</v>
      </c>
      <c r="C38" s="18" t="s">
        <v>38</v>
      </c>
      <c r="D38" s="20">
        <v>1</v>
      </c>
      <c r="E38" s="21" t="s">
        <v>39</v>
      </c>
      <c r="F38" s="22"/>
      <c r="G38" s="35">
        <f>IF((TRIM(L38)="Ja"),ROUND(ROUND((D38*F38),4),2),0)</f>
        <v>0</v>
      </c>
      <c r="H38" s="35">
        <f t="shared" si="0"/>
        <v>0</v>
      </c>
      <c r="I38" s="23"/>
      <c r="J38" s="35">
        <f t="shared" si="1"/>
        <v>0</v>
      </c>
      <c r="K38" s="24">
        <v>0.19</v>
      </c>
      <c r="L38" s="25" t="s">
        <v>17</v>
      </c>
    </row>
    <row r="39" spans="1:12" ht="15.5" outlineLevel="3" x14ac:dyDescent="0.35">
      <c r="A39" s="18" t="s">
        <v>77</v>
      </c>
      <c r="B39" s="19" t="s">
        <v>78</v>
      </c>
      <c r="C39" s="18" t="s">
        <v>38</v>
      </c>
      <c r="D39" s="20">
        <v>4</v>
      </c>
      <c r="E39" s="21" t="s">
        <v>39</v>
      </c>
      <c r="F39" s="22"/>
      <c r="G39" s="35">
        <f>IF((TRIM(L39)="Ja"),ROUND(ROUND((D39*F39),4),2),0)</f>
        <v>0</v>
      </c>
      <c r="H39" s="35">
        <f t="shared" si="0"/>
        <v>0</v>
      </c>
      <c r="I39" s="23"/>
      <c r="J39" s="35">
        <f t="shared" si="1"/>
        <v>0</v>
      </c>
      <c r="K39" s="24">
        <v>0.19</v>
      </c>
      <c r="L39" s="25" t="s">
        <v>17</v>
      </c>
    </row>
    <row r="40" spans="1:12" ht="15.5" outlineLevel="3" x14ac:dyDescent="0.35">
      <c r="A40" s="18"/>
      <c r="B40" s="19" t="s">
        <v>79</v>
      </c>
      <c r="C40" s="18" t="s">
        <v>31</v>
      </c>
      <c r="D40" s="20"/>
      <c r="E40" s="21"/>
      <c r="F40" s="22"/>
      <c r="G40" s="23"/>
      <c r="H40" s="35">
        <f t="shared" si="0"/>
        <v>0</v>
      </c>
      <c r="I40" s="23"/>
      <c r="J40" s="35">
        <f t="shared" si="1"/>
        <v>0</v>
      </c>
      <c r="K40" s="24">
        <v>0.19</v>
      </c>
      <c r="L40" s="25" t="s">
        <v>20</v>
      </c>
    </row>
    <row r="41" spans="1:12" ht="15.5" outlineLevel="3" x14ac:dyDescent="0.35">
      <c r="A41" s="18" t="s">
        <v>80</v>
      </c>
      <c r="B41" s="19" t="s">
        <v>81</v>
      </c>
      <c r="C41" s="18" t="s">
        <v>38</v>
      </c>
      <c r="D41" s="20">
        <v>1</v>
      </c>
      <c r="E41" s="21" t="s">
        <v>39</v>
      </c>
      <c r="F41" s="22"/>
      <c r="G41" s="35">
        <f>IF((TRIM(L41)="Ja"),ROUND(ROUND((D41*F41),4),2),0)</f>
        <v>0</v>
      </c>
      <c r="H41" s="35">
        <f t="shared" si="0"/>
        <v>0</v>
      </c>
      <c r="I41" s="23"/>
      <c r="J41" s="35">
        <f t="shared" si="1"/>
        <v>0</v>
      </c>
      <c r="K41" s="24">
        <v>0.19</v>
      </c>
      <c r="L41" s="25" t="s">
        <v>17</v>
      </c>
    </row>
    <row r="42" spans="1:12" ht="15.5" outlineLevel="3" x14ac:dyDescent="0.35">
      <c r="A42" s="18" t="s">
        <v>82</v>
      </c>
      <c r="B42" s="19" t="s">
        <v>83</v>
      </c>
      <c r="C42" s="18" t="s">
        <v>38</v>
      </c>
      <c r="D42" s="20">
        <v>1</v>
      </c>
      <c r="E42" s="21" t="s">
        <v>39</v>
      </c>
      <c r="F42" s="22"/>
      <c r="G42" s="35">
        <f>IF((TRIM(L42)="Ja"),ROUND(ROUND((D42*F42),4),2),0)</f>
        <v>0</v>
      </c>
      <c r="H42" s="35">
        <f t="shared" si="0"/>
        <v>0</v>
      </c>
      <c r="I42" s="23"/>
      <c r="J42" s="35">
        <f t="shared" si="1"/>
        <v>0</v>
      </c>
      <c r="K42" s="24">
        <v>0.19</v>
      </c>
      <c r="L42" s="25" t="s">
        <v>17</v>
      </c>
    </row>
    <row r="43" spans="1:12" ht="15.5" outlineLevel="3" x14ac:dyDescent="0.35">
      <c r="A43" s="18"/>
      <c r="B43" s="19" t="s">
        <v>84</v>
      </c>
      <c r="C43" s="18" t="s">
        <v>31</v>
      </c>
      <c r="D43" s="20"/>
      <c r="E43" s="21"/>
      <c r="F43" s="22"/>
      <c r="G43" s="23"/>
      <c r="H43" s="35">
        <f t="shared" si="0"/>
        <v>0</v>
      </c>
      <c r="I43" s="23"/>
      <c r="J43" s="35">
        <f t="shared" si="1"/>
        <v>0</v>
      </c>
      <c r="K43" s="24">
        <v>0.19</v>
      </c>
      <c r="L43" s="25" t="s">
        <v>20</v>
      </c>
    </row>
    <row r="44" spans="1:12" ht="15.5" outlineLevel="3" x14ac:dyDescent="0.35">
      <c r="A44" s="18" t="s">
        <v>85</v>
      </c>
      <c r="B44" s="19" t="s">
        <v>86</v>
      </c>
      <c r="C44" s="18" t="s">
        <v>38</v>
      </c>
      <c r="D44" s="20">
        <v>4</v>
      </c>
      <c r="E44" s="21" t="s">
        <v>39</v>
      </c>
      <c r="F44" s="22"/>
      <c r="G44" s="35">
        <f>IF((TRIM(L44)="Ja"),ROUND(ROUND((D44*F44),4),2),0)</f>
        <v>0</v>
      </c>
      <c r="H44" s="35">
        <f t="shared" ref="H44:H75" si="3">ROUND(ROUND((K44*G44),4),2)</f>
        <v>0</v>
      </c>
      <c r="I44" s="23"/>
      <c r="J44" s="35">
        <f t="shared" ref="J44:J75" si="4">ROUND(ROUND((K44*I44),4),2)</f>
        <v>0</v>
      </c>
      <c r="K44" s="24">
        <v>0.19</v>
      </c>
      <c r="L44" s="25" t="s">
        <v>17</v>
      </c>
    </row>
    <row r="45" spans="1:12" ht="15.5" outlineLevel="3" x14ac:dyDescent="0.35">
      <c r="A45" s="18" t="s">
        <v>87</v>
      </c>
      <c r="B45" s="19" t="s">
        <v>88</v>
      </c>
      <c r="C45" s="18" t="s">
        <v>38</v>
      </c>
      <c r="D45" s="20">
        <v>4</v>
      </c>
      <c r="E45" s="21" t="s">
        <v>39</v>
      </c>
      <c r="F45" s="22"/>
      <c r="G45" s="35">
        <f>IF((TRIM(L45)="Ja"),ROUND(ROUND((D45*F45),4),2),0)</f>
        <v>0</v>
      </c>
      <c r="H45" s="35">
        <f t="shared" si="3"/>
        <v>0</v>
      </c>
      <c r="I45" s="23"/>
      <c r="J45" s="35">
        <f t="shared" si="4"/>
        <v>0</v>
      </c>
      <c r="K45" s="24">
        <v>0.19</v>
      </c>
      <c r="L45" s="25" t="s">
        <v>17</v>
      </c>
    </row>
    <row r="46" spans="1:12" ht="15.5" outlineLevel="3" x14ac:dyDescent="0.35">
      <c r="A46" s="18" t="s">
        <v>89</v>
      </c>
      <c r="B46" s="19" t="s">
        <v>90</v>
      </c>
      <c r="C46" s="18" t="s">
        <v>38</v>
      </c>
      <c r="D46" s="20">
        <v>2</v>
      </c>
      <c r="E46" s="21" t="s">
        <v>39</v>
      </c>
      <c r="F46" s="22"/>
      <c r="G46" s="35">
        <f>IF((TRIM(L46)="Ja"),ROUND(ROUND((D46*F46),4),2),0)</f>
        <v>0</v>
      </c>
      <c r="H46" s="35">
        <f t="shared" si="3"/>
        <v>0</v>
      </c>
      <c r="I46" s="23"/>
      <c r="J46" s="35">
        <f t="shared" si="4"/>
        <v>0</v>
      </c>
      <c r="K46" s="24">
        <v>0.19</v>
      </c>
      <c r="L46" s="25" t="s">
        <v>17</v>
      </c>
    </row>
    <row r="47" spans="1:12" ht="15.5" outlineLevel="3" x14ac:dyDescent="0.35">
      <c r="A47" s="36" t="s">
        <v>91</v>
      </c>
      <c r="B47" s="37" t="s">
        <v>92</v>
      </c>
      <c r="C47" s="36" t="s">
        <v>38</v>
      </c>
      <c r="D47" s="38">
        <v>2</v>
      </c>
      <c r="E47" s="39" t="s">
        <v>39</v>
      </c>
      <c r="F47" s="40"/>
      <c r="G47" s="41">
        <f>IF((TRIM(L47)="Ja"),ROUND(ROUND((D47*F47),4),2),0)</f>
        <v>0</v>
      </c>
      <c r="H47" s="41">
        <f t="shared" si="3"/>
        <v>0</v>
      </c>
      <c r="I47" s="42"/>
      <c r="J47" s="41">
        <f t="shared" si="4"/>
        <v>0</v>
      </c>
      <c r="K47" s="43">
        <v>0.19</v>
      </c>
      <c r="L47" s="44" t="s">
        <v>17</v>
      </c>
    </row>
    <row r="48" spans="1:12" ht="15.5" outlineLevel="1" x14ac:dyDescent="0.35">
      <c r="A48" s="26" t="s">
        <v>93</v>
      </c>
      <c r="B48" s="27" t="s">
        <v>94</v>
      </c>
      <c r="C48" s="26" t="s">
        <v>26</v>
      </c>
      <c r="D48" s="28"/>
      <c r="E48" s="29"/>
      <c r="F48" s="30"/>
      <c r="G48" s="31">
        <f>IF((TRIM(L48)="Ja"),SUM(G49:G52),0)</f>
        <v>0</v>
      </c>
      <c r="H48" s="31">
        <f t="shared" si="3"/>
        <v>0</v>
      </c>
      <c r="I48" s="32"/>
      <c r="J48" s="31">
        <f t="shared" si="4"/>
        <v>0</v>
      </c>
      <c r="K48" s="33">
        <v>0.19</v>
      </c>
      <c r="L48" s="34" t="s">
        <v>17</v>
      </c>
    </row>
    <row r="49" spans="1:12" ht="15.5" outlineLevel="2" x14ac:dyDescent="0.35">
      <c r="A49" s="18" t="s">
        <v>95</v>
      </c>
      <c r="B49" s="19" t="s">
        <v>96</v>
      </c>
      <c r="C49" s="18" t="s">
        <v>38</v>
      </c>
      <c r="D49" s="20">
        <v>1</v>
      </c>
      <c r="E49" s="21" t="s">
        <v>97</v>
      </c>
      <c r="F49" s="22"/>
      <c r="G49" s="35">
        <f>IF((TRIM(L49)="Ja"),ROUND(ROUND((D49*F49),4),2),0)</f>
        <v>0</v>
      </c>
      <c r="H49" s="35">
        <f t="shared" si="3"/>
        <v>0</v>
      </c>
      <c r="I49" s="23"/>
      <c r="J49" s="35">
        <f t="shared" si="4"/>
        <v>0</v>
      </c>
      <c r="K49" s="24">
        <v>0.19</v>
      </c>
      <c r="L49" s="25" t="s">
        <v>17</v>
      </c>
    </row>
    <row r="50" spans="1:12" ht="15.5" outlineLevel="2" x14ac:dyDescent="0.35">
      <c r="A50" s="18" t="s">
        <v>98</v>
      </c>
      <c r="B50" s="19" t="s">
        <v>99</v>
      </c>
      <c r="C50" s="18" t="s">
        <v>38</v>
      </c>
      <c r="D50" s="20">
        <v>1</v>
      </c>
      <c r="E50" s="21" t="s">
        <v>39</v>
      </c>
      <c r="F50" s="22"/>
      <c r="G50" s="35">
        <f>IF((TRIM(L50)="Ja"),ROUND(ROUND((D50*F50),4),2),0)</f>
        <v>0</v>
      </c>
      <c r="H50" s="35">
        <f t="shared" si="3"/>
        <v>0</v>
      </c>
      <c r="I50" s="23"/>
      <c r="J50" s="35">
        <f t="shared" si="4"/>
        <v>0</v>
      </c>
      <c r="K50" s="24">
        <v>0.19</v>
      </c>
      <c r="L50" s="25" t="s">
        <v>17</v>
      </c>
    </row>
    <row r="51" spans="1:12" ht="15.5" outlineLevel="2" x14ac:dyDescent="0.35">
      <c r="A51" s="18" t="s">
        <v>100</v>
      </c>
      <c r="B51" s="19" t="s">
        <v>101</v>
      </c>
      <c r="C51" s="18" t="s">
        <v>38</v>
      </c>
      <c r="D51" s="20">
        <v>1</v>
      </c>
      <c r="E51" s="21" t="s">
        <v>39</v>
      </c>
      <c r="F51" s="22"/>
      <c r="G51" s="35">
        <f>IF((TRIM(L51)="Ja"),ROUND(ROUND((D51*F51),4),2),0)</f>
        <v>0</v>
      </c>
      <c r="H51" s="35">
        <f t="shared" si="3"/>
        <v>0</v>
      </c>
      <c r="I51" s="23"/>
      <c r="J51" s="35">
        <f t="shared" si="4"/>
        <v>0</v>
      </c>
      <c r="K51" s="24">
        <v>0.19</v>
      </c>
      <c r="L51" s="25" t="s">
        <v>17</v>
      </c>
    </row>
    <row r="52" spans="1:12" ht="15.5" outlineLevel="2" x14ac:dyDescent="0.35">
      <c r="A52" s="36" t="s">
        <v>102</v>
      </c>
      <c r="B52" s="37" t="s">
        <v>103</v>
      </c>
      <c r="C52" s="36" t="s">
        <v>38</v>
      </c>
      <c r="D52" s="38">
        <v>1</v>
      </c>
      <c r="E52" s="39" t="s">
        <v>39</v>
      </c>
      <c r="F52" s="40"/>
      <c r="G52" s="41">
        <f>IF((TRIM(L52)="Ja"),ROUND(ROUND((D52*F52),4),2),0)</f>
        <v>0</v>
      </c>
      <c r="H52" s="41">
        <f t="shared" si="3"/>
        <v>0</v>
      </c>
      <c r="I52" s="42"/>
      <c r="J52" s="41">
        <f t="shared" si="4"/>
        <v>0</v>
      </c>
      <c r="K52" s="43">
        <v>0.19</v>
      </c>
      <c r="L52" s="44" t="s">
        <v>17</v>
      </c>
    </row>
    <row r="53" spans="1:12" ht="15.5" outlineLevel="1" x14ac:dyDescent="0.35">
      <c r="A53" s="26" t="s">
        <v>104</v>
      </c>
      <c r="B53" s="27" t="s">
        <v>105</v>
      </c>
      <c r="C53" s="26" t="s">
        <v>26</v>
      </c>
      <c r="D53" s="28"/>
      <c r="E53" s="29"/>
      <c r="F53" s="30"/>
      <c r="G53" s="31">
        <f>IF((TRIM(L53)="Ja"),SUM(G54:G68),0)</f>
        <v>0</v>
      </c>
      <c r="H53" s="31">
        <f t="shared" si="3"/>
        <v>0</v>
      </c>
      <c r="I53" s="32"/>
      <c r="J53" s="31">
        <f t="shared" si="4"/>
        <v>0</v>
      </c>
      <c r="K53" s="33">
        <v>0.19</v>
      </c>
      <c r="L53" s="34" t="s">
        <v>17</v>
      </c>
    </row>
    <row r="54" spans="1:12" ht="15.5" outlineLevel="2" x14ac:dyDescent="0.35">
      <c r="A54" s="18"/>
      <c r="B54" s="19" t="s">
        <v>106</v>
      </c>
      <c r="C54" s="18" t="s">
        <v>31</v>
      </c>
      <c r="D54" s="20"/>
      <c r="E54" s="21"/>
      <c r="F54" s="22"/>
      <c r="G54" s="23"/>
      <c r="H54" s="35">
        <f t="shared" si="3"/>
        <v>0</v>
      </c>
      <c r="I54" s="23"/>
      <c r="J54" s="35">
        <f t="shared" si="4"/>
        <v>0</v>
      </c>
      <c r="K54" s="24">
        <v>0.19</v>
      </c>
      <c r="L54" s="25" t="s">
        <v>20</v>
      </c>
    </row>
    <row r="55" spans="1:12" ht="15.5" outlineLevel="2" x14ac:dyDescent="0.35">
      <c r="A55" s="18" t="s">
        <v>107</v>
      </c>
      <c r="B55" s="19" t="s">
        <v>108</v>
      </c>
      <c r="C55" s="18" t="s">
        <v>38</v>
      </c>
      <c r="D55" s="20">
        <v>1</v>
      </c>
      <c r="E55" s="21" t="s">
        <v>39</v>
      </c>
      <c r="F55" s="22"/>
      <c r="G55" s="35">
        <f t="shared" ref="G55:G62" si="5">IF((TRIM(L55)="Ja"),ROUND(ROUND((D55*F55),4),2),0)</f>
        <v>0</v>
      </c>
      <c r="H55" s="35">
        <f t="shared" si="3"/>
        <v>0</v>
      </c>
      <c r="I55" s="23"/>
      <c r="J55" s="35">
        <f t="shared" si="4"/>
        <v>0</v>
      </c>
      <c r="K55" s="24">
        <v>0.19</v>
      </c>
      <c r="L55" s="25" t="s">
        <v>17</v>
      </c>
    </row>
    <row r="56" spans="1:12" ht="15.5" outlineLevel="2" x14ac:dyDescent="0.35">
      <c r="A56" s="18" t="s">
        <v>109</v>
      </c>
      <c r="B56" s="19" t="s">
        <v>110</v>
      </c>
      <c r="C56" s="18" t="s">
        <v>38</v>
      </c>
      <c r="D56" s="20">
        <v>2</v>
      </c>
      <c r="E56" s="21" t="s">
        <v>39</v>
      </c>
      <c r="F56" s="22"/>
      <c r="G56" s="35">
        <f t="shared" si="5"/>
        <v>0</v>
      </c>
      <c r="H56" s="35">
        <f t="shared" si="3"/>
        <v>0</v>
      </c>
      <c r="I56" s="23"/>
      <c r="J56" s="35">
        <f t="shared" si="4"/>
        <v>0</v>
      </c>
      <c r="K56" s="24">
        <v>0.19</v>
      </c>
      <c r="L56" s="25" t="s">
        <v>17</v>
      </c>
    </row>
    <row r="57" spans="1:12" ht="15.5" outlineLevel="2" x14ac:dyDescent="0.35">
      <c r="A57" s="18" t="s">
        <v>111</v>
      </c>
      <c r="B57" s="19" t="s">
        <v>112</v>
      </c>
      <c r="C57" s="18" t="s">
        <v>38</v>
      </c>
      <c r="D57" s="20">
        <v>2</v>
      </c>
      <c r="E57" s="21" t="s">
        <v>39</v>
      </c>
      <c r="F57" s="22"/>
      <c r="G57" s="35">
        <f t="shared" si="5"/>
        <v>0</v>
      </c>
      <c r="H57" s="35">
        <f t="shared" si="3"/>
        <v>0</v>
      </c>
      <c r="I57" s="23"/>
      <c r="J57" s="35">
        <f t="shared" si="4"/>
        <v>0</v>
      </c>
      <c r="K57" s="24">
        <v>0.19</v>
      </c>
      <c r="L57" s="25" t="s">
        <v>17</v>
      </c>
    </row>
    <row r="58" spans="1:12" ht="15.5" outlineLevel="2" x14ac:dyDescent="0.35">
      <c r="A58" s="18" t="s">
        <v>113</v>
      </c>
      <c r="B58" s="19" t="s">
        <v>114</v>
      </c>
      <c r="C58" s="18" t="s">
        <v>38</v>
      </c>
      <c r="D58" s="20">
        <v>2</v>
      </c>
      <c r="E58" s="21" t="s">
        <v>39</v>
      </c>
      <c r="F58" s="22"/>
      <c r="G58" s="35">
        <f t="shared" si="5"/>
        <v>0</v>
      </c>
      <c r="H58" s="35">
        <f t="shared" si="3"/>
        <v>0</v>
      </c>
      <c r="I58" s="23"/>
      <c r="J58" s="35">
        <f t="shared" si="4"/>
        <v>0</v>
      </c>
      <c r="K58" s="24">
        <v>0.19</v>
      </c>
      <c r="L58" s="25" t="s">
        <v>17</v>
      </c>
    </row>
    <row r="59" spans="1:12" ht="15.5" outlineLevel="2" x14ac:dyDescent="0.35">
      <c r="A59" s="18" t="s">
        <v>115</v>
      </c>
      <c r="B59" s="19" t="s">
        <v>116</v>
      </c>
      <c r="C59" s="18" t="s">
        <v>38</v>
      </c>
      <c r="D59" s="20">
        <v>6</v>
      </c>
      <c r="E59" s="21" t="s">
        <v>39</v>
      </c>
      <c r="F59" s="22"/>
      <c r="G59" s="35">
        <f t="shared" si="5"/>
        <v>0</v>
      </c>
      <c r="H59" s="35">
        <f t="shared" si="3"/>
        <v>0</v>
      </c>
      <c r="I59" s="23"/>
      <c r="J59" s="35">
        <f t="shared" si="4"/>
        <v>0</v>
      </c>
      <c r="K59" s="24">
        <v>0.19</v>
      </c>
      <c r="L59" s="25" t="s">
        <v>17</v>
      </c>
    </row>
    <row r="60" spans="1:12" ht="15.5" outlineLevel="2" x14ac:dyDescent="0.35">
      <c r="A60" s="18" t="s">
        <v>117</v>
      </c>
      <c r="B60" s="19" t="s">
        <v>118</v>
      </c>
      <c r="C60" s="18" t="s">
        <v>38</v>
      </c>
      <c r="D60" s="20">
        <v>1</v>
      </c>
      <c r="E60" s="21" t="s">
        <v>39</v>
      </c>
      <c r="F60" s="22"/>
      <c r="G60" s="35">
        <f t="shared" si="5"/>
        <v>0</v>
      </c>
      <c r="H60" s="35">
        <f t="shared" si="3"/>
        <v>0</v>
      </c>
      <c r="I60" s="23"/>
      <c r="J60" s="35">
        <f t="shared" si="4"/>
        <v>0</v>
      </c>
      <c r="K60" s="24">
        <v>0.19</v>
      </c>
      <c r="L60" s="25" t="s">
        <v>17</v>
      </c>
    </row>
    <row r="61" spans="1:12" ht="15.5" outlineLevel="2" x14ac:dyDescent="0.35">
      <c r="A61" s="18" t="s">
        <v>119</v>
      </c>
      <c r="B61" s="19" t="s">
        <v>120</v>
      </c>
      <c r="C61" s="18" t="s">
        <v>38</v>
      </c>
      <c r="D61" s="20">
        <v>9</v>
      </c>
      <c r="E61" s="21" t="s">
        <v>39</v>
      </c>
      <c r="F61" s="22"/>
      <c r="G61" s="35">
        <f t="shared" si="5"/>
        <v>0</v>
      </c>
      <c r="H61" s="35">
        <f t="shared" si="3"/>
        <v>0</v>
      </c>
      <c r="I61" s="23"/>
      <c r="J61" s="35">
        <f t="shared" si="4"/>
        <v>0</v>
      </c>
      <c r="K61" s="24">
        <v>0.19</v>
      </c>
      <c r="L61" s="25" t="s">
        <v>17</v>
      </c>
    </row>
    <row r="62" spans="1:12" ht="15.5" outlineLevel="2" x14ac:dyDescent="0.35">
      <c r="A62" s="18" t="s">
        <v>121</v>
      </c>
      <c r="B62" s="19" t="s">
        <v>122</v>
      </c>
      <c r="C62" s="18" t="s">
        <v>38</v>
      </c>
      <c r="D62" s="20">
        <v>18</v>
      </c>
      <c r="E62" s="21" t="s">
        <v>39</v>
      </c>
      <c r="F62" s="22"/>
      <c r="G62" s="35">
        <f t="shared" si="5"/>
        <v>0</v>
      </c>
      <c r="H62" s="35">
        <f t="shared" si="3"/>
        <v>0</v>
      </c>
      <c r="I62" s="23"/>
      <c r="J62" s="35">
        <f t="shared" si="4"/>
        <v>0</v>
      </c>
      <c r="K62" s="24">
        <v>0.19</v>
      </c>
      <c r="L62" s="25" t="s">
        <v>17</v>
      </c>
    </row>
    <row r="63" spans="1:12" ht="15.5" outlineLevel="2" x14ac:dyDescent="0.35">
      <c r="A63" s="18"/>
      <c r="B63" s="19" t="s">
        <v>123</v>
      </c>
      <c r="C63" s="18" t="s">
        <v>31</v>
      </c>
      <c r="D63" s="20"/>
      <c r="E63" s="21"/>
      <c r="F63" s="22"/>
      <c r="G63" s="23"/>
      <c r="H63" s="35">
        <f t="shared" si="3"/>
        <v>0</v>
      </c>
      <c r="I63" s="23"/>
      <c r="J63" s="35">
        <f t="shared" si="4"/>
        <v>0</v>
      </c>
      <c r="K63" s="24">
        <v>0.19</v>
      </c>
      <c r="L63" s="25" t="s">
        <v>20</v>
      </c>
    </row>
    <row r="64" spans="1:12" ht="15.5" outlineLevel="2" x14ac:dyDescent="0.35">
      <c r="A64" s="18" t="s">
        <v>124</v>
      </c>
      <c r="B64" s="19" t="s">
        <v>125</v>
      </c>
      <c r="C64" s="18" t="s">
        <v>38</v>
      </c>
      <c r="D64" s="20">
        <v>1</v>
      </c>
      <c r="E64" s="21" t="s">
        <v>97</v>
      </c>
      <c r="F64" s="22"/>
      <c r="G64" s="35">
        <f>IF((TRIM(L64)="Ja"),ROUND(ROUND((D64*F64),4),2),0)</f>
        <v>0</v>
      </c>
      <c r="H64" s="35">
        <f t="shared" si="3"/>
        <v>0</v>
      </c>
      <c r="I64" s="23"/>
      <c r="J64" s="35">
        <f t="shared" si="4"/>
        <v>0</v>
      </c>
      <c r="K64" s="24">
        <v>0.19</v>
      </c>
      <c r="L64" s="25" t="s">
        <v>17</v>
      </c>
    </row>
    <row r="65" spans="1:12" ht="15.5" outlineLevel="2" x14ac:dyDescent="0.35">
      <c r="A65" s="18" t="s">
        <v>126</v>
      </c>
      <c r="B65" s="19" t="s">
        <v>127</v>
      </c>
      <c r="C65" s="18" t="s">
        <v>38</v>
      </c>
      <c r="D65" s="20">
        <v>1</v>
      </c>
      <c r="E65" s="21" t="s">
        <v>39</v>
      </c>
      <c r="F65" s="22"/>
      <c r="G65" s="35">
        <f>IF((TRIM(L65)="Ja"),ROUND(ROUND((D65*F65),4),2),0)</f>
        <v>0</v>
      </c>
      <c r="H65" s="35">
        <f t="shared" si="3"/>
        <v>0</v>
      </c>
      <c r="I65" s="23"/>
      <c r="J65" s="35">
        <f t="shared" si="4"/>
        <v>0</v>
      </c>
      <c r="K65" s="24">
        <v>0.19</v>
      </c>
      <c r="L65" s="25" t="s">
        <v>17</v>
      </c>
    </row>
    <row r="66" spans="1:12" ht="15.5" outlineLevel="2" x14ac:dyDescent="0.35">
      <c r="A66" s="18"/>
      <c r="B66" s="19" t="s">
        <v>128</v>
      </c>
      <c r="C66" s="18" t="s">
        <v>31</v>
      </c>
      <c r="D66" s="20"/>
      <c r="E66" s="21"/>
      <c r="F66" s="22"/>
      <c r="G66" s="23"/>
      <c r="H66" s="35">
        <f t="shared" si="3"/>
        <v>0</v>
      </c>
      <c r="I66" s="23"/>
      <c r="J66" s="35">
        <f t="shared" si="4"/>
        <v>0</v>
      </c>
      <c r="K66" s="24">
        <v>0.19</v>
      </c>
      <c r="L66" s="25" t="s">
        <v>20</v>
      </c>
    </row>
    <row r="67" spans="1:12" ht="15.5" outlineLevel="2" x14ac:dyDescent="0.35">
      <c r="A67" s="18" t="s">
        <v>129</v>
      </c>
      <c r="B67" s="19" t="s">
        <v>130</v>
      </c>
      <c r="C67" s="18" t="s">
        <v>38</v>
      </c>
      <c r="D67" s="20">
        <v>6</v>
      </c>
      <c r="E67" s="21" t="s">
        <v>39</v>
      </c>
      <c r="F67" s="22"/>
      <c r="G67" s="35">
        <f>IF((TRIM(L67)="Ja"),ROUND(ROUND((D67*F67),4),2),0)</f>
        <v>0</v>
      </c>
      <c r="H67" s="35">
        <f t="shared" si="3"/>
        <v>0</v>
      </c>
      <c r="I67" s="23"/>
      <c r="J67" s="35">
        <f t="shared" si="4"/>
        <v>0</v>
      </c>
      <c r="K67" s="24">
        <v>0.19</v>
      </c>
      <c r="L67" s="25" t="s">
        <v>17</v>
      </c>
    </row>
    <row r="68" spans="1:12" ht="15.5" outlineLevel="2" x14ac:dyDescent="0.35">
      <c r="A68" s="36" t="s">
        <v>131</v>
      </c>
      <c r="B68" s="37" t="s">
        <v>132</v>
      </c>
      <c r="C68" s="36" t="s">
        <v>38</v>
      </c>
      <c r="D68" s="38">
        <v>1</v>
      </c>
      <c r="E68" s="39" t="s">
        <v>39</v>
      </c>
      <c r="F68" s="40"/>
      <c r="G68" s="41">
        <f>IF((TRIM(L68)="Ja"),ROUND(ROUND((D68*F68),4),2),0)</f>
        <v>0</v>
      </c>
      <c r="H68" s="41">
        <f t="shared" si="3"/>
        <v>0</v>
      </c>
      <c r="I68" s="42"/>
      <c r="J68" s="41">
        <f t="shared" si="4"/>
        <v>0</v>
      </c>
      <c r="K68" s="43">
        <v>0.19</v>
      </c>
      <c r="L68" s="44" t="s">
        <v>17</v>
      </c>
    </row>
    <row r="69" spans="1:12" ht="15.5" outlineLevel="1" x14ac:dyDescent="0.35">
      <c r="A69" s="26" t="s">
        <v>133</v>
      </c>
      <c r="B69" s="27" t="s">
        <v>134</v>
      </c>
      <c r="C69" s="26" t="s">
        <v>26</v>
      </c>
      <c r="D69" s="28"/>
      <c r="E69" s="29"/>
      <c r="F69" s="30"/>
      <c r="G69" s="31">
        <f>IF((TRIM(L69)="Ja"),SUM(G70:G70),0)</f>
        <v>0</v>
      </c>
      <c r="H69" s="31">
        <f t="shared" si="3"/>
        <v>0</v>
      </c>
      <c r="I69" s="32"/>
      <c r="J69" s="31">
        <f t="shared" si="4"/>
        <v>0</v>
      </c>
      <c r="K69" s="33">
        <v>0.19</v>
      </c>
      <c r="L69" s="34" t="s">
        <v>17</v>
      </c>
    </row>
    <row r="70" spans="1:12" ht="15.5" outlineLevel="2" x14ac:dyDescent="0.35">
      <c r="A70" s="36"/>
      <c r="B70" s="37" t="s">
        <v>135</v>
      </c>
      <c r="C70" s="36" t="s">
        <v>31</v>
      </c>
      <c r="D70" s="38"/>
      <c r="E70" s="39"/>
      <c r="F70" s="40"/>
      <c r="G70" s="42"/>
      <c r="H70" s="41">
        <f t="shared" si="3"/>
        <v>0</v>
      </c>
      <c r="I70" s="42"/>
      <c r="J70" s="41">
        <f t="shared" si="4"/>
        <v>0</v>
      </c>
      <c r="K70" s="43">
        <v>0.19</v>
      </c>
      <c r="L70" s="44" t="s">
        <v>20</v>
      </c>
    </row>
    <row r="71" spans="1:12" ht="15.5" outlineLevel="1" x14ac:dyDescent="0.35">
      <c r="A71" s="26" t="s">
        <v>136</v>
      </c>
      <c r="B71" s="27" t="s">
        <v>137</v>
      </c>
      <c r="C71" s="26" t="s">
        <v>26</v>
      </c>
      <c r="D71" s="28"/>
      <c r="E71" s="29"/>
      <c r="F71" s="30"/>
      <c r="G71" s="31">
        <f>IF((TRIM(L71)="Ja"),SUM(G72:G72),0)</f>
        <v>0</v>
      </c>
      <c r="H71" s="31">
        <f t="shared" si="3"/>
        <v>0</v>
      </c>
      <c r="I71" s="32"/>
      <c r="J71" s="31">
        <f t="shared" si="4"/>
        <v>0</v>
      </c>
      <c r="K71" s="33">
        <v>0.19</v>
      </c>
      <c r="L71" s="34" t="s">
        <v>17</v>
      </c>
    </row>
    <row r="72" spans="1:12" ht="15.5" outlineLevel="2" x14ac:dyDescent="0.35">
      <c r="A72" s="36"/>
      <c r="B72" s="37" t="s">
        <v>135</v>
      </c>
      <c r="C72" s="36" t="s">
        <v>31</v>
      </c>
      <c r="D72" s="38"/>
      <c r="E72" s="39"/>
      <c r="F72" s="40"/>
      <c r="G72" s="42"/>
      <c r="H72" s="41">
        <f t="shared" si="3"/>
        <v>0</v>
      </c>
      <c r="I72" s="42"/>
      <c r="J72" s="41">
        <f t="shared" si="4"/>
        <v>0</v>
      </c>
      <c r="K72" s="43">
        <v>0.19</v>
      </c>
      <c r="L72" s="44" t="s">
        <v>20</v>
      </c>
    </row>
    <row r="73" spans="1:12" ht="15.5" outlineLevel="1" x14ac:dyDescent="0.35">
      <c r="A73" s="26" t="s">
        <v>138</v>
      </c>
      <c r="B73" s="27" t="s">
        <v>139</v>
      </c>
      <c r="C73" s="26" t="s">
        <v>26</v>
      </c>
      <c r="D73" s="28"/>
      <c r="E73" s="29"/>
      <c r="F73" s="30"/>
      <c r="G73" s="31">
        <f>IF((TRIM(L73)="Ja"),SUM(G74:G79),0)</f>
        <v>0</v>
      </c>
      <c r="H73" s="31">
        <f t="shared" si="3"/>
        <v>0</v>
      </c>
      <c r="I73" s="32"/>
      <c r="J73" s="31">
        <f t="shared" si="4"/>
        <v>0</v>
      </c>
      <c r="K73" s="33">
        <v>0.19</v>
      </c>
      <c r="L73" s="34" t="s">
        <v>17</v>
      </c>
    </row>
    <row r="74" spans="1:12" ht="15.5" outlineLevel="2" x14ac:dyDescent="0.35">
      <c r="A74" s="18"/>
      <c r="B74" s="19" t="s">
        <v>140</v>
      </c>
      <c r="C74" s="18" t="s">
        <v>31</v>
      </c>
      <c r="D74" s="20"/>
      <c r="E74" s="21"/>
      <c r="F74" s="22"/>
      <c r="G74" s="23"/>
      <c r="H74" s="35">
        <f t="shared" si="3"/>
        <v>0</v>
      </c>
      <c r="I74" s="23"/>
      <c r="J74" s="35">
        <f t="shared" si="4"/>
        <v>0</v>
      </c>
      <c r="K74" s="24">
        <v>0.19</v>
      </c>
      <c r="L74" s="25" t="s">
        <v>20</v>
      </c>
    </row>
    <row r="75" spans="1:12" ht="15.5" outlineLevel="2" x14ac:dyDescent="0.35">
      <c r="A75" s="18" t="s">
        <v>141</v>
      </c>
      <c r="B75" s="19" t="s">
        <v>142</v>
      </c>
      <c r="C75" s="18" t="s">
        <v>38</v>
      </c>
      <c r="D75" s="20">
        <v>10</v>
      </c>
      <c r="E75" s="21" t="s">
        <v>143</v>
      </c>
      <c r="F75" s="22"/>
      <c r="G75" s="35">
        <f>IF((TRIM(L75)="Ja"),ROUND(ROUND((D75*F75),4),2),0)</f>
        <v>0</v>
      </c>
      <c r="H75" s="35">
        <f t="shared" si="3"/>
        <v>0</v>
      </c>
      <c r="I75" s="23"/>
      <c r="J75" s="35">
        <f t="shared" si="4"/>
        <v>0</v>
      </c>
      <c r="K75" s="24">
        <v>0.19</v>
      </c>
      <c r="L75" s="25" t="s">
        <v>17</v>
      </c>
    </row>
    <row r="76" spans="1:12" ht="15.5" outlineLevel="2" x14ac:dyDescent="0.35">
      <c r="A76" s="18" t="s">
        <v>144</v>
      </c>
      <c r="B76" s="19" t="s">
        <v>145</v>
      </c>
      <c r="C76" s="18" t="s">
        <v>38</v>
      </c>
      <c r="D76" s="20">
        <v>10</v>
      </c>
      <c r="E76" s="21" t="s">
        <v>143</v>
      </c>
      <c r="F76" s="22"/>
      <c r="G76" s="35">
        <f>IF((TRIM(L76)="Ja"),ROUND(ROUND((D76*F76),4),2),0)</f>
        <v>0</v>
      </c>
      <c r="H76" s="35">
        <f t="shared" ref="H76:H107" si="6">ROUND(ROUND((K76*G76),4),2)</f>
        <v>0</v>
      </c>
      <c r="I76" s="23"/>
      <c r="J76" s="35">
        <f t="shared" ref="J76:J107" si="7">ROUND(ROUND((K76*I76),4),2)</f>
        <v>0</v>
      </c>
      <c r="K76" s="24">
        <v>0.19</v>
      </c>
      <c r="L76" s="25" t="s">
        <v>17</v>
      </c>
    </row>
    <row r="77" spans="1:12" ht="15.5" outlineLevel="2" x14ac:dyDescent="0.35">
      <c r="A77" s="18" t="s">
        <v>146</v>
      </c>
      <c r="B77" s="19" t="s">
        <v>147</v>
      </c>
      <c r="C77" s="18" t="s">
        <v>38</v>
      </c>
      <c r="D77" s="20">
        <v>10</v>
      </c>
      <c r="E77" s="21" t="s">
        <v>143</v>
      </c>
      <c r="F77" s="22"/>
      <c r="G77" s="35">
        <f>IF((TRIM(L77)="Ja"),ROUND(ROUND((D77*F77),4),2),0)</f>
        <v>0</v>
      </c>
      <c r="H77" s="35">
        <f t="shared" si="6"/>
        <v>0</v>
      </c>
      <c r="I77" s="23"/>
      <c r="J77" s="35">
        <f t="shared" si="7"/>
        <v>0</v>
      </c>
      <c r="K77" s="24">
        <v>0.19</v>
      </c>
      <c r="L77" s="25" t="s">
        <v>17</v>
      </c>
    </row>
    <row r="78" spans="1:12" ht="15.5" outlineLevel="2" x14ac:dyDescent="0.35">
      <c r="A78" s="18" t="s">
        <v>148</v>
      </c>
      <c r="B78" s="19" t="s">
        <v>149</v>
      </c>
      <c r="C78" s="18" t="s">
        <v>38</v>
      </c>
      <c r="D78" s="20">
        <v>10</v>
      </c>
      <c r="E78" s="21" t="s">
        <v>143</v>
      </c>
      <c r="F78" s="22"/>
      <c r="G78" s="35">
        <f>IF((TRIM(L78)="Ja"),ROUND(ROUND((D78*F78),4),2),0)</f>
        <v>0</v>
      </c>
      <c r="H78" s="35">
        <f t="shared" si="6"/>
        <v>0</v>
      </c>
      <c r="I78" s="23"/>
      <c r="J78" s="35">
        <f t="shared" si="7"/>
        <v>0</v>
      </c>
      <c r="K78" s="24">
        <v>0.19</v>
      </c>
      <c r="L78" s="25" t="s">
        <v>17</v>
      </c>
    </row>
    <row r="79" spans="1:12" ht="15.5" outlineLevel="2" x14ac:dyDescent="0.35">
      <c r="A79" s="36" t="s">
        <v>150</v>
      </c>
      <c r="B79" s="37" t="s">
        <v>151</v>
      </c>
      <c r="C79" s="36" t="s">
        <v>38</v>
      </c>
      <c r="D79" s="38">
        <v>10</v>
      </c>
      <c r="E79" s="39" t="s">
        <v>143</v>
      </c>
      <c r="F79" s="40"/>
      <c r="G79" s="41">
        <f>IF((TRIM(L79)="Ja"),ROUND(ROUND((D79*F79),4),2),0)</f>
        <v>0</v>
      </c>
      <c r="H79" s="41">
        <f t="shared" si="6"/>
        <v>0</v>
      </c>
      <c r="I79" s="42"/>
      <c r="J79" s="41">
        <f t="shared" si="7"/>
        <v>0</v>
      </c>
      <c r="K79" s="43">
        <v>0.19</v>
      </c>
      <c r="L79" s="44" t="s">
        <v>17</v>
      </c>
    </row>
    <row r="80" spans="1:12" ht="15.5" x14ac:dyDescent="0.35"/>
  </sheetData>
  <mergeCells count="1">
    <mergeCell ref="G2:I2"/>
  </mergeCells>
  <pageMargins left="0.7" right="0.7" top="0.78740157499999996" bottom="0.78740157499999996" header="0.3" footer="0.3"/>
  <ignoredErrors>
    <ignoredError sqref="A7 C7 C8 C9 C10 C11 A12 C12 A13 C13 C14 C15 C16 C17 A18 C18 A19 C19 A20 C20 A21 C21 A22 C22 C23 A24 C24 A25 C25 A26 C26 A27 C27 A28 C28 A29 C29 A30 C30 C31 A32 C32 A33 C33 C34 A35 C35 A36 C36 A37 C37 A38 C38 A39 C39 C40 A41 C41 A42 C42 C43 A44 C44 A45 C45 A46 C46 A47 C47 A48 C48 A49 C49 A50 C50 A51 C51 A52 C52 A53 C53 C54 A55 C55 A56 C56 A57 C57 A58 C58 A59 C59 A60 C60 A61 C61 A62 C62 C63 A64 C64 A65 C65 C66 A67 C67 A68 C68 A69 C69 C70 A71 C71 C72 A73 C73 C74 A75 C75 A76 C76 A77 C77 A78 C78 A79 C79" twoDigitTextYear="1" numberStoredAsText="1"/>
    <ignoredError sqref="G7 H7 J7 G12 H12 J12 G13 H13 J13 H14 J14 H15 J15 H16 J16 H17 J17 G18 H18 J18 G19 H19 J19 G20 H20 J20 G21 H21 J21 G22 H22 J22 H23 J23 G24 H24 J24 G25 H25 J25 G26 H26 J26 G27 H27 J27 G28 H28 J28 G29 H29 J29 G30 H30 J30 H31 J31 G32 H32 J32 G33 H33 J33 H34 J34 G35 H35 J35 G36 H36 J36 G37 H37 J37 G38 H38 J38 G39 H39 J39 H40 J40 G41 H41 J41 G42 H42 J42 H43 J43 G44 H44 J44 G45 H45 J45 G46 H46 J46 G47 H47 J47 G48 H48 J48 G49 H49 J49 G50 H50 J50 G51 H51 J51 G52 H52 J52 G53 H53 J53 H54 J54 G55 H55 J55 G56 H56 J56 G57 H57 J57 G58 H58 J58 G59 H59 J59 G60 H60 J60 G61 H61 J61 G62 H62 J62 H63 J63 G64 H64 J64 G65 H65 J65 H66 J66 G67 H67 J67 G68 H68 J68 G69 H69 J69 H70 J70 G71 H71 J71 H72 J72 G73 H73 J73 H74 J74 G75 H75 J75 G76 H76 J76 G77 H77 J77 G78 H78 J78 G79 H79 J79" formula="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0274BB04791004DA9AE8F808E7AD5E0" ma:contentTypeVersion="14" ma:contentTypeDescription="Ein neues Dokument erstellen." ma:contentTypeScope="" ma:versionID="37b408d1ad372930807939a92fe00f4a">
  <xsd:schema xmlns:xsd="http://www.w3.org/2001/XMLSchema" xmlns:xs="http://www.w3.org/2001/XMLSchema" xmlns:p="http://schemas.microsoft.com/office/2006/metadata/properties" xmlns:ns2="f2987f8e-81ae-4fa4-98ba-ce9973277cb4" xmlns:ns3="a01d1edf-b088-46eb-a64a-4fe5d74f0e20" targetNamespace="http://schemas.microsoft.com/office/2006/metadata/properties" ma:root="true" ma:fieldsID="89b0677ad87ad4e8cc1c301f49604d57" ns2:_="" ns3:_="">
    <xsd:import namespace="f2987f8e-81ae-4fa4-98ba-ce9973277cb4"/>
    <xsd:import namespace="a01d1edf-b088-46eb-a64a-4fe5d74f0e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987f8e-81ae-4fa4-98ba-ce9973277c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e5d0f480-9d1e-416c-8627-ad65d9bdf06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1d1edf-b088-46eb-a64a-4fe5d74f0e2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38df7e-216b-4f3b-8d68-3f76e9763b73}" ma:internalName="TaxCatchAll" ma:showField="CatchAllData" ma:web="a01d1edf-b088-46eb-a64a-4fe5d74f0e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01d1edf-b088-46eb-a64a-4fe5d74f0e20" xsi:nil="true"/>
    <lcf76f155ced4ddcb4097134ff3c332f xmlns="f2987f8e-81ae-4fa4-98ba-ce9973277cb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7F3C61-30D5-41E4-8396-9BD0C147D724}"/>
</file>

<file path=customXml/itemProps2.xml><?xml version="1.0" encoding="utf-8"?>
<ds:datastoreItem xmlns:ds="http://schemas.openxmlformats.org/officeDocument/2006/customXml" ds:itemID="{55C97DD5-1619-4EA1-B6D2-1E0482FF98B4}"/>
</file>

<file path=customXml/itemProps3.xml><?xml version="1.0" encoding="utf-8"?>
<ds:datastoreItem xmlns:ds="http://schemas.openxmlformats.org/officeDocument/2006/customXml" ds:itemID="{4E122756-8E6B-4BDA-ADBF-375AC4EC234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IPK Sanierung Phytokammernhaus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Seymour Dumblus-Schmidt</cp:lastModifiedBy>
  <dcterms:modified xsi:type="dcterms:W3CDTF">2025-08-18T11:53:10Z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0x01010090274BB04791004DA9AE8F808E7AD5E0</vt:lpwstr>
  </property>
</Properties>
</file>