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03_Immobilienverwaltung\3. Sondersportanlagen\Johannisbad\2025\Ausschreibung Reinigung 2025_8-SSB-25\01_Ausschreibungsunterlagen\"/>
    </mc:Choice>
  </mc:AlternateContent>
  <bookViews>
    <workbookView xWindow="0" yWindow="0" windowWidth="28800" windowHeight="14100" activeTab="2"/>
  </bookViews>
  <sheets>
    <sheet name="Arbeitsgänge" sheetId="3" r:id="rId1"/>
    <sheet name="Raumflächen" sheetId="2" r:id="rId2"/>
    <sheet name="Glasflächen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4" i="2" l="1"/>
  <c r="F62" i="2"/>
  <c r="F63" i="2"/>
  <c r="F61" i="2"/>
  <c r="F59" i="2"/>
  <c r="F60" i="2"/>
  <c r="F58" i="2"/>
  <c r="F57" i="2"/>
  <c r="F56" i="2"/>
  <c r="F55" i="2"/>
  <c r="F54" i="2"/>
  <c r="F45" i="2"/>
  <c r="F46" i="2"/>
  <c r="F47" i="2"/>
  <c r="F48" i="2"/>
  <c r="F49" i="2"/>
  <c r="F50" i="2"/>
  <c r="F51" i="2"/>
  <c r="F52" i="2"/>
  <c r="F53" i="2"/>
  <c r="F44" i="2"/>
  <c r="F12" i="2"/>
  <c r="F43" i="2"/>
  <c r="F42" i="2"/>
  <c r="F41" i="2"/>
  <c r="F40" i="2"/>
  <c r="F39" i="2"/>
  <c r="F38" i="2"/>
  <c r="F29" i="2"/>
  <c r="F30" i="2"/>
  <c r="F31" i="2"/>
  <c r="F32" i="2"/>
  <c r="F33" i="2"/>
  <c r="F34" i="2"/>
  <c r="F35" i="2"/>
  <c r="F36" i="2"/>
  <c r="F37" i="2"/>
  <c r="F28" i="2"/>
  <c r="F25" i="2"/>
  <c r="F26" i="2"/>
  <c r="F27" i="2"/>
  <c r="F24" i="2"/>
  <c r="F16" i="2"/>
  <c r="F17" i="2"/>
  <c r="F18" i="2"/>
  <c r="F19" i="2"/>
  <c r="F20" i="2"/>
  <c r="F21" i="2"/>
  <c r="F22" i="2"/>
  <c r="F23" i="2"/>
  <c r="F15" i="2"/>
  <c r="F14" i="2"/>
  <c r="F13" i="2"/>
  <c r="E66" i="2" l="1"/>
  <c r="F66" i="2" l="1"/>
  <c r="C52" i="1" l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52" i="1" l="1"/>
</calcChain>
</file>

<file path=xl/sharedStrings.xml><?xml version="1.0" encoding="utf-8"?>
<sst xmlns="http://schemas.openxmlformats.org/spreadsheetml/2006/main" count="433" uniqueCount="190">
  <si>
    <t>Vergabenummer:</t>
  </si>
  <si>
    <t>Liegenschaft:</t>
  </si>
  <si>
    <t>Johannisbad</t>
  </si>
  <si>
    <t>Johannisstraße 16</t>
  </si>
  <si>
    <t>08056 Zwickau</t>
  </si>
  <si>
    <t>Laufzeit:</t>
  </si>
  <si>
    <t xml:space="preserve"> 
Fenster-/ Tür-/ Glasflächenart</t>
  </si>
  <si>
    <t xml:space="preserve"> 
Anzahl
Fenster/ Türen/ Glasflächen</t>
  </si>
  <si>
    <t xml:space="preserve"> 
Fenster-/ Tür-/
Glasfläche
(einseitig gemessen)
(m²)</t>
  </si>
  <si>
    <t xml:space="preserve"> 
Reini-
gungs-
kennziffer</t>
  </si>
  <si>
    <t xml:space="preserve"> 
Reini-
gungs-
fläche
(m²)</t>
  </si>
  <si>
    <t>Reinigungs-
häufigkeit</t>
  </si>
  <si>
    <r>
      <rPr>
        <sz val="10"/>
        <color indexed="8"/>
        <rFont val="Arial"/>
        <family val="2"/>
      </rPr>
      <t>Anzahl
Fenster-/ Tür- bzw. Glasflächen
pro
Fenster-/ Tür-/ Glasflächenart</t>
    </r>
  </si>
  <si>
    <r>
      <rPr>
        <sz val="10"/>
        <color indexed="8"/>
        <rFont val="Arial"/>
        <family val="2"/>
      </rPr>
      <t xml:space="preserve"> 1 =
einseitig-
 2 =
zweiseitig-
 4 =
vierseitig-
 zu reinigen</t>
    </r>
  </si>
  <si>
    <r>
      <rPr>
        <sz val="10"/>
        <color indexed="8"/>
        <rFont val="Arial"/>
        <family val="2"/>
      </rPr>
      <t>Spalte 3 x Spalte 4</t>
    </r>
  </si>
  <si>
    <t/>
  </si>
  <si>
    <t>1</t>
  </si>
  <si>
    <r>
      <rPr>
        <sz val="9"/>
        <color indexed="8"/>
        <rFont val="Arial"/>
        <family val="2"/>
      </rPr>
      <t>2</t>
    </r>
  </si>
  <si>
    <r>
      <rPr>
        <sz val="9"/>
        <color indexed="8"/>
        <rFont val="Arial"/>
        <family val="2"/>
      </rPr>
      <t>3</t>
    </r>
  </si>
  <si>
    <r>
      <rPr>
        <sz val="9"/>
        <color indexed="8"/>
        <rFont val="Arial"/>
        <family val="2"/>
      </rPr>
      <t>4</t>
    </r>
  </si>
  <si>
    <r>
      <rPr>
        <sz val="9"/>
        <color indexed="8"/>
        <rFont val="Arial"/>
        <family val="2"/>
      </rPr>
      <t>5</t>
    </r>
  </si>
  <si>
    <r>
      <rPr>
        <sz val="9"/>
        <color indexed="8"/>
        <rFont val="Arial"/>
        <family val="2"/>
      </rPr>
      <t>12</t>
    </r>
  </si>
  <si>
    <t>Schwimmhalle Nordseite 1. OG</t>
  </si>
  <si>
    <t>Bistro Muldeseite</t>
  </si>
  <si>
    <t>Bistro Toilette</t>
  </si>
  <si>
    <t>Oberlichter Halle</t>
  </si>
  <si>
    <t>Schwimmhalle Südseite 1. OG</t>
  </si>
  <si>
    <t>Vereinszimmer/Büro Objektleiter</t>
  </si>
  <si>
    <t>Schwimmhalle Hofseite EG</t>
  </si>
  <si>
    <t>Schwimmhalle Straßenseite EG</t>
  </si>
  <si>
    <t>Schwimmhalle Muldeseite EG</t>
  </si>
  <si>
    <t>Schwimmhalle Muldeseite EG (Duschen Frauen)</t>
  </si>
  <si>
    <t>2xpJ</t>
  </si>
  <si>
    <t>Trennwand Whirpool/Planschbecken</t>
  </si>
  <si>
    <t>1xpW</t>
  </si>
  <si>
    <t>Hinteres Treppenhaus Mulde oben Potest</t>
  </si>
  <si>
    <t>Hinteres Treppenhaus Mulde vergittert</t>
  </si>
  <si>
    <t>Gang Kasse zu Sauna, Thermofenster</t>
  </si>
  <si>
    <t>Fönraum Schwimmhalle, Thermofenster</t>
  </si>
  <si>
    <t>Fönraum Sauna/Fitness Thermofenster</t>
  </si>
  <si>
    <t>Wintergarten, Thermofenster</t>
  </si>
  <si>
    <t>Vorraum obere Sauna, Thermofenster</t>
  </si>
  <si>
    <t>Sauna Ruheraum 1. OG, Thermofenster</t>
  </si>
  <si>
    <t>Fenster Halle/Schwimmmeisterraum</t>
  </si>
  <si>
    <t>Fenster Halle/Planschbecken</t>
  </si>
  <si>
    <t>Außenfenster Planschbecken</t>
  </si>
  <si>
    <t>Außenfenster Whirpool</t>
  </si>
  <si>
    <t>Fenster zur oberen Sauna Treppenhaus</t>
  </si>
  <si>
    <t>Glastüren- und fronten Umkleiden</t>
  </si>
  <si>
    <t>7xpW</t>
  </si>
  <si>
    <t>Glastrennwände Umkleiden</t>
  </si>
  <si>
    <t>Vollglastür Infrarotsauna</t>
  </si>
  <si>
    <t>Vollglastür Dampfsauna</t>
  </si>
  <si>
    <t>Vollglastür Saunabar</t>
  </si>
  <si>
    <t>Vollglastür Durchgang</t>
  </si>
  <si>
    <t>Vollglastür finnische Sauna</t>
  </si>
  <si>
    <t>Vollglastür Sauna 1. OG</t>
  </si>
  <si>
    <t>Schiebetür zum Bad</t>
  </si>
  <si>
    <t>Gesamt (Summen aller Baukörper):</t>
  </si>
  <si>
    <t xml:space="preserve">Summe </t>
  </si>
  <si>
    <t xml:space="preserve"> 
Nutzungsart</t>
  </si>
  <si>
    <t>Belagsart</t>
  </si>
  <si>
    <t>Unterhaltsreinigung</t>
  </si>
  <si>
    <t>Reini-
gungs
häufig-
keit</t>
  </si>
  <si>
    <t>An-
zahl
der
Räu-
me</t>
  </si>
  <si>
    <t>Fläche (m²)</t>
  </si>
  <si>
    <t>2</t>
  </si>
  <si>
    <t>3</t>
  </si>
  <si>
    <t>4</t>
  </si>
  <si>
    <t>5</t>
  </si>
  <si>
    <t>6</t>
  </si>
  <si>
    <t>Umkleide Herren Saunabereich</t>
  </si>
  <si>
    <t>Fliesen, glasiert</t>
  </si>
  <si>
    <t>Umkleider, Damen Saunabereich</t>
  </si>
  <si>
    <t>Dusche Herren Saunabereich</t>
  </si>
  <si>
    <t>Dusche Damen Saunabereich</t>
  </si>
  <si>
    <t>Vorraum Herren Saunabereich</t>
  </si>
  <si>
    <t>Vorraum Damen Saunabereich</t>
  </si>
  <si>
    <t>WC Damen Saunabereich</t>
  </si>
  <si>
    <t>WC Herren Saunabereich</t>
  </si>
  <si>
    <t>Sauna Infrarot</t>
  </si>
  <si>
    <t>Dampfsauna</t>
  </si>
  <si>
    <t>Finnische Sauna</t>
  </si>
  <si>
    <t>obere kleine Sauna</t>
  </si>
  <si>
    <t>Wintergarten</t>
  </si>
  <si>
    <t>3xpW</t>
  </si>
  <si>
    <t>Wintergarten Drehkreuz Sauna</t>
  </si>
  <si>
    <t>Treppe zum Fitnessstudio</t>
  </si>
  <si>
    <t>Potest Fitnessstudio</t>
  </si>
  <si>
    <t>Fönraum</t>
  </si>
  <si>
    <t>Gang Wechselumkleiden</t>
  </si>
  <si>
    <t>Gang Schränke zur Dusche</t>
  </si>
  <si>
    <t>Vorraum Behinderten-WC</t>
  </si>
  <si>
    <t>Behinderten-WC</t>
  </si>
  <si>
    <t>Dusche/Vorraum/WC Herren Badbereich</t>
  </si>
  <si>
    <t>Dusche/Vorraum/WC Damen Badbereich</t>
  </si>
  <si>
    <t>Beckenumrandung inkl. Umkleiden</t>
  </si>
  <si>
    <t>Whirlpool</t>
  </si>
  <si>
    <t>Planschbecken</t>
  </si>
  <si>
    <t>Gang hinter Umkleiden rechts</t>
  </si>
  <si>
    <t>Gang hinter Umkleiden links</t>
  </si>
  <si>
    <t>Treppe zur Galerie</t>
  </si>
  <si>
    <t>Poteste zur Galerie</t>
  </si>
  <si>
    <t>Galerie</t>
  </si>
  <si>
    <t>2xpW</t>
  </si>
  <si>
    <t xml:space="preserve">Galerie hinter Sitzecke </t>
  </si>
  <si>
    <t>1xpM</t>
  </si>
  <si>
    <t>Treppenhaus Schnitzelparadies/Fitness</t>
  </si>
  <si>
    <t xml:space="preserve">Eingangstreppe </t>
  </si>
  <si>
    <t>Stein</t>
  </si>
  <si>
    <t>Potest Kasse</t>
  </si>
  <si>
    <t>Potest hinter Kasse</t>
  </si>
  <si>
    <t>Treppe links/rechts von Kasse</t>
  </si>
  <si>
    <t>Gang zum Drehkreuz Sauna</t>
  </si>
  <si>
    <t>Gang zum Drehkreuz Kasse</t>
  </si>
  <si>
    <t>Gang bis Umkleiden Sauna</t>
  </si>
  <si>
    <t>Treppe NZA Sauna</t>
  </si>
  <si>
    <t>Vorraum Fönraum Sauna/Solarium</t>
  </si>
  <si>
    <t>Treppe Kasse zum TheraWell</t>
  </si>
  <si>
    <t>Treppe Keller zum TheraWell</t>
  </si>
  <si>
    <t>WC Damen Personal</t>
  </si>
  <si>
    <t>WC Herren Personal</t>
  </si>
  <si>
    <t>Umkleiden Personal</t>
  </si>
  <si>
    <t>Duschen Herren Personal</t>
  </si>
  <si>
    <t>Duschen Damen Personal</t>
  </si>
  <si>
    <t>Drehkreuzbereich BMZ Sauna/Bad</t>
  </si>
  <si>
    <t>BMZ/Aufenthaltsraum</t>
  </si>
  <si>
    <t>Schwimmmeisterraum</t>
  </si>
  <si>
    <t>Treppe Hintereingang zum SM-Raum</t>
  </si>
  <si>
    <t>Stein/Holz</t>
  </si>
  <si>
    <t>Reinigungs-fläche/ Woche (m²)</t>
  </si>
  <si>
    <t>Erläuterung und Häufigkeiten der Arbeitsgänge</t>
  </si>
  <si>
    <t>Reinigungshäufigkeit</t>
  </si>
  <si>
    <t>Reinigungsgegenstand</t>
  </si>
  <si>
    <t>Arbeitsgang</t>
  </si>
  <si>
    <t>Kassenbereich</t>
  </si>
  <si>
    <t>Personal Sanitärbereich</t>
  </si>
  <si>
    <t>Saunabereich/Umkleiden</t>
  </si>
  <si>
    <t>Badbereich inkl. WC, Umkleiden und Fönraum</t>
  </si>
  <si>
    <t>Whirlpool/     Planschbecken</t>
  </si>
  <si>
    <t>Galerie inkl. Treppen und Podeste</t>
  </si>
  <si>
    <t>Wintergarten/      Zugang Fitnessstudio</t>
  </si>
  <si>
    <t>Zugang TheraWell</t>
  </si>
  <si>
    <t>Treppenhaus Schnitzelpara-dies/Fitness</t>
  </si>
  <si>
    <t>Glasflächen ohne Vollglastüren und Glastrennwänden</t>
  </si>
  <si>
    <t>Vollglastüren und Glastrennwände</t>
  </si>
  <si>
    <t>Fußböden einschl. Sockelleisten, Kabelkanäle, baul. Simse und Vorsprünge</t>
  </si>
  <si>
    <t>Treppen einschl. Sockelleisten, Kabelkanäle, baul. Simse und Vorsprünge</t>
  </si>
  <si>
    <t>Papierkörbe - 11 Stück</t>
  </si>
  <si>
    <t>entleeren, Entsorgung in vorgesehene Hausabfallbehälter</t>
  </si>
  <si>
    <t>Spendersysteme (Handtuch-, Seifen- und Toilettenpapierspender)</t>
  </si>
  <si>
    <t>Griffspuren/Spritzer/Flecken und sonstige Verschmutzungen entfernen</t>
  </si>
  <si>
    <t>Waschbecken, Ablagen, Armaturen</t>
  </si>
  <si>
    <t>nass reinigen mit Desinfektionsmittel, Kalkansätze entfernen und polieren</t>
  </si>
  <si>
    <t>Spiegel</t>
  </si>
  <si>
    <t>nass reinigen und polieren</t>
  </si>
  <si>
    <t>Toilettenbecken, Urinale, Spühlarmaturen</t>
  </si>
  <si>
    <t>nass reinigen und durchspühlen, Kalkansätze entfernen</t>
  </si>
  <si>
    <t>Besprühen mit bereitgestelltem Desinfektionsmittel</t>
  </si>
  <si>
    <t>Toilettensitze (Ober- und Unterseite), Toilettenbürstenhalter</t>
  </si>
  <si>
    <t>nass reinigen mit Desinfektionsmittel</t>
  </si>
  <si>
    <t>Fußwaschbecken Raum Tauchbecken - 5 Stück</t>
  </si>
  <si>
    <t>Türklinken/-griffe</t>
  </si>
  <si>
    <t>Wände Fliesen- und Trennwände</t>
  </si>
  <si>
    <t>nass reinigen</t>
  </si>
  <si>
    <t>Fussböden Duschen/Umkleiden</t>
  </si>
  <si>
    <t>Nasswischen, Reinigung vorhandener Roste                                                                                                                                                                   Entfernung von haftenden Verschmutzungen</t>
  </si>
  <si>
    <t>Regale (Holz)</t>
  </si>
  <si>
    <t>Reinigung innen feucht, Griffspuren/Spritzer/Flecken und sonstige Verschmutzungen entfernen</t>
  </si>
  <si>
    <t xml:space="preserve">Umkleideschränke mit Glastüren </t>
  </si>
  <si>
    <t>Reinigung innen feucht, sowie Front und Dach                                                                                                       Griffspuren/Spritzer/Flecken und sonstige Verschmutzungen entfernen                                                                                                                                  Glasflächen nass abwischen sowie mit Ledertuch oder Gummiswischer zu trocknen - Glasflächen müssen sauber und klar sein</t>
  </si>
  <si>
    <t>Spinde mit Holztüren</t>
  </si>
  <si>
    <t xml:space="preserve">Reinigung innen feucht, sowie Front und Dach                                                                                                       Griffspuren/Spritzer/Flecken und sonstige Verschmutzungen entfernen                                                                                                                                  </t>
  </si>
  <si>
    <t>Einbaubänke vor den Umkleideschränken</t>
  </si>
  <si>
    <t>feucht reinigen                                                                                                         Griffspuren/Spritzer/Flecken und sonstige Verschmutzunen entfernen                                                                                                                       Reingung Sitzfläche sowie Fläche vom Sitz zum Boden</t>
  </si>
  <si>
    <t>Wechselumkleiden mit Glastüren</t>
  </si>
  <si>
    <t>feucht reinigen                                                                                                         Griffspuren/Spritzer/Flecken und sonstige Verschmutzunen entfernen                                                                                                                       Reingung Trennwände, Türen und Ablagen sowie Boden</t>
  </si>
  <si>
    <t>Abflussrinnen einschl. Geruchsverschlüsse sowie Abdeckroste</t>
  </si>
  <si>
    <t>Freimachung von beweglichen Gegenstände Feuchtwischen, Nasswischen, Cleanern,  Reinigiung vorhandener Roste</t>
  </si>
  <si>
    <t>Bänke Holz bzw. Plastik</t>
  </si>
  <si>
    <t xml:space="preserve">feucht reinigen                                                                                                         Griffspuren/Spritzer/Flecken und sonstige Verschmutzungen entfernen          </t>
  </si>
  <si>
    <t>Haartrockner</t>
  </si>
  <si>
    <t xml:space="preserve">feucht abwischen                                                                                                         Griffspuren/Spritzer/Flecken und sonstige Verschmutzungen entfernen          </t>
  </si>
  <si>
    <t>Freimachung von beweglichen Gegenständen (z. B. Besuchertische, Stühle usw.) je nach Fussbodenart Kehren, Saugen, Bürstsaugen, Feuchtwischen, Nasswischen, Cleanern  Reinigiung vorhandener Roste                                                                                                                                        Oberfläche ist frei von Grob- und Feinschmutz und haftenden Verschmutzungen; schlieren- und streifenfrei; beim Einsatz von Desinfektionsmittel ist eine ausreichende Keiminaktivierung zu erzielen. Trittsicherheit darf nicht eingeschränkt werden.</t>
  </si>
  <si>
    <t>reinigen gemäß Leistungsbeschreibung Glasflächen- und Fensterreinigung                             Glasflächen nass abwischen sowie mit Ledertuch oder Gummiswischer zu trocknen - Glasflächen müssen sauber und klar sein</t>
  </si>
  <si>
    <t>Laufzeit in Wochen:</t>
  </si>
  <si>
    <t>Fläche aller Fenster-/ Tür-
bzw. Glasflächen
(einseitig gemessen)</t>
  </si>
  <si>
    <t>8-SSB-25</t>
  </si>
  <si>
    <t>30.06.2025 - 21.06.2026</t>
  </si>
  <si>
    <t>51 Wochen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</si>
</sst>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"/>
  </numFmts>
  <fonts count="1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u/>
      <sz val="14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7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05">
    <xf numFmtId="0" fontId="0" fillId="0" borderId="0" xfId="0"/>
    <xf numFmtId="0" fontId="1" fillId="0" borderId="1" xfId="0" applyFont="1" applyBorder="1"/>
    <xf numFmtId="0" fontId="1" fillId="0" borderId="4" xfId="0" applyFont="1" applyBorder="1"/>
    <xf numFmtId="0" fontId="1" fillId="0" borderId="0" xfId="0" applyFont="1" applyBorder="1"/>
    <xf numFmtId="0" fontId="2" fillId="0" borderId="5" xfId="0" applyFont="1" applyBorder="1"/>
    <xf numFmtId="0" fontId="2" fillId="0" borderId="0" xfId="0" applyFont="1"/>
    <xf numFmtId="0" fontId="4" fillId="0" borderId="13" xfId="1" applyFont="1" applyBorder="1" applyAlignment="1">
      <alignment horizontal="center" vertical="top" wrapText="1"/>
    </xf>
    <xf numFmtId="0" fontId="5" fillId="0" borderId="13" xfId="1" applyFont="1" applyBorder="1" applyAlignment="1">
      <alignment horizontal="center" vertical="top" wrapText="1"/>
    </xf>
    <xf numFmtId="0" fontId="5" fillId="0" borderId="10" xfId="1" applyFont="1" applyBorder="1" applyAlignment="1">
      <alignment horizontal="center" vertical="top" wrapText="1"/>
    </xf>
    <xf numFmtId="0" fontId="6" fillId="0" borderId="15" xfId="1" applyFont="1" applyBorder="1" applyAlignment="1">
      <alignment horizontal="center" vertical="top" wrapText="1"/>
    </xf>
    <xf numFmtId="0" fontId="6" fillId="0" borderId="16" xfId="1" applyFont="1" applyBorder="1" applyAlignment="1">
      <alignment horizontal="center" vertical="top" wrapText="1"/>
    </xf>
    <xf numFmtId="0" fontId="5" fillId="0" borderId="17" xfId="1" applyFont="1" applyBorder="1" applyAlignment="1">
      <alignment horizontal="left" vertical="top" wrapText="1"/>
    </xf>
    <xf numFmtId="164" fontId="5" fillId="0" borderId="18" xfId="1" applyNumberFormat="1" applyFont="1" applyBorder="1" applyAlignment="1">
      <alignment horizontal="right" vertical="top" wrapText="1"/>
    </xf>
    <xf numFmtId="4" fontId="5" fillId="0" borderId="18" xfId="1" applyNumberFormat="1" applyFont="1" applyBorder="1" applyAlignment="1">
      <alignment horizontal="right" vertical="top" wrapText="1"/>
    </xf>
    <xf numFmtId="4" fontId="5" fillId="0" borderId="19" xfId="1" applyNumberFormat="1" applyFont="1" applyBorder="1" applyAlignment="1">
      <alignment horizontal="right" vertical="top" wrapText="1"/>
    </xf>
    <xf numFmtId="4" fontId="5" fillId="0" borderId="18" xfId="1" applyNumberFormat="1" applyFont="1" applyFill="1" applyBorder="1" applyAlignment="1">
      <alignment horizontal="right" vertical="top" wrapText="1"/>
    </xf>
    <xf numFmtId="0" fontId="3" fillId="0" borderId="17" xfId="1" applyFont="1" applyBorder="1" applyAlignment="1">
      <alignment horizontal="left" vertical="top" wrapText="1"/>
    </xf>
    <xf numFmtId="164" fontId="3" fillId="0" borderId="18" xfId="1" applyNumberFormat="1" applyFont="1" applyBorder="1" applyAlignment="1">
      <alignment horizontal="right" vertical="top" wrapText="1"/>
    </xf>
    <xf numFmtId="4" fontId="3" fillId="0" borderId="19" xfId="1" applyNumberFormat="1" applyFont="1" applyBorder="1" applyAlignment="1">
      <alignment horizontal="right" vertical="top" wrapText="1"/>
    </xf>
    <xf numFmtId="4" fontId="3" fillId="0" borderId="18" xfId="1" applyNumberFormat="1" applyFont="1" applyBorder="1" applyAlignment="1">
      <alignment horizontal="right" vertical="top" wrapText="1"/>
    </xf>
    <xf numFmtId="0" fontId="8" fillId="0" borderId="0" xfId="0" applyFont="1"/>
    <xf numFmtId="4" fontId="3" fillId="0" borderId="18" xfId="1" applyNumberFormat="1" applyFont="1" applyFill="1" applyBorder="1" applyAlignment="1">
      <alignment horizontal="right" vertical="top" wrapText="1"/>
    </xf>
    <xf numFmtId="0" fontId="3" fillId="0" borderId="20" xfId="1" applyFont="1" applyBorder="1" applyAlignment="1">
      <alignment horizontal="left" vertical="top" wrapText="1"/>
    </xf>
    <xf numFmtId="164" fontId="3" fillId="0" borderId="21" xfId="1" applyNumberFormat="1" applyFont="1" applyBorder="1" applyAlignment="1">
      <alignment horizontal="right" vertical="top" wrapText="1"/>
    </xf>
    <xf numFmtId="4" fontId="3" fillId="0" borderId="21" xfId="1" applyNumberFormat="1" applyFont="1" applyBorder="1" applyAlignment="1">
      <alignment horizontal="right" vertical="top" wrapText="1"/>
    </xf>
    <xf numFmtId="4" fontId="3" fillId="0" borderId="22" xfId="1" applyNumberFormat="1" applyFont="1" applyBorder="1" applyAlignment="1">
      <alignment horizontal="right" vertical="top" wrapText="1"/>
    </xf>
    <xf numFmtId="0" fontId="3" fillId="0" borderId="23" xfId="1" applyFont="1" applyBorder="1" applyAlignment="1">
      <alignment horizontal="left" vertical="top" wrapText="1"/>
    </xf>
    <xf numFmtId="164" fontId="3" fillId="0" borderId="24" xfId="1" applyNumberFormat="1" applyFont="1" applyBorder="1" applyAlignment="1">
      <alignment horizontal="right" vertical="top" wrapText="1"/>
    </xf>
    <xf numFmtId="4" fontId="3" fillId="0" borderId="24" xfId="1" applyNumberFormat="1" applyFont="1" applyBorder="1" applyAlignment="1">
      <alignment horizontal="right" vertical="top" wrapText="1"/>
    </xf>
    <xf numFmtId="4" fontId="3" fillId="0" borderId="25" xfId="1" applyNumberFormat="1" applyFont="1" applyBorder="1" applyAlignment="1">
      <alignment horizontal="right" vertical="top" wrapText="1"/>
    </xf>
    <xf numFmtId="4" fontId="5" fillId="0" borderId="6" xfId="1" applyNumberFormat="1" applyFont="1" applyBorder="1" applyAlignment="1">
      <alignment horizontal="right" vertical="top" wrapText="1"/>
    </xf>
    <xf numFmtId="0" fontId="4" fillId="0" borderId="6" xfId="1" applyFont="1" applyBorder="1" applyAlignment="1">
      <alignment horizontal="center" vertical="top" wrapText="1"/>
    </xf>
    <xf numFmtId="164" fontId="5" fillId="0" borderId="18" xfId="1" applyNumberFormat="1" applyFont="1" applyFill="1" applyBorder="1" applyAlignment="1">
      <alignment horizontal="right" vertical="top" wrapText="1"/>
    </xf>
    <xf numFmtId="164" fontId="3" fillId="0" borderId="18" xfId="1" applyNumberFormat="1" applyFont="1" applyFill="1" applyBorder="1" applyAlignment="1">
      <alignment horizontal="right" vertical="top" wrapText="1"/>
    </xf>
    <xf numFmtId="4" fontId="4" fillId="0" borderId="29" xfId="1" applyNumberFormat="1" applyFont="1" applyBorder="1" applyAlignment="1">
      <alignment horizontal="right" vertical="top" wrapText="1"/>
    </xf>
    <xf numFmtId="0" fontId="5" fillId="0" borderId="2" xfId="1" applyFont="1" applyBorder="1" applyAlignment="1">
      <alignment horizontal="left" vertical="top" wrapText="1"/>
    </xf>
    <xf numFmtId="4" fontId="4" fillId="0" borderId="30" xfId="1" applyNumberFormat="1" applyFont="1" applyBorder="1" applyAlignment="1">
      <alignment horizontal="right" vertical="top" wrapText="1"/>
    </xf>
    <xf numFmtId="0" fontId="5" fillId="0" borderId="3" xfId="1" applyFont="1" applyBorder="1" applyAlignment="1">
      <alignment horizontal="right" vertical="top" wrapText="1"/>
    </xf>
    <xf numFmtId="0" fontId="1" fillId="0" borderId="0" xfId="0" applyFont="1"/>
    <xf numFmtId="0" fontId="7" fillId="0" borderId="0" xfId="0" applyFont="1"/>
    <xf numFmtId="0" fontId="1" fillId="0" borderId="5" xfId="0" applyFont="1" applyBorder="1"/>
    <xf numFmtId="0" fontId="5" fillId="0" borderId="16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5" fillId="0" borderId="15" xfId="1" applyFont="1" applyBorder="1" applyAlignment="1">
      <alignment horizontal="center" vertical="top" wrapText="1"/>
    </xf>
    <xf numFmtId="0" fontId="5" fillId="0" borderId="19" xfId="1" applyFont="1" applyBorder="1" applyAlignment="1">
      <alignment horizontal="left" vertical="top" wrapText="1"/>
    </xf>
    <xf numFmtId="0" fontId="5" fillId="0" borderId="18" xfId="1" applyFont="1" applyBorder="1" applyAlignment="1">
      <alignment horizontal="left" vertical="top" wrapText="1"/>
    </xf>
    <xf numFmtId="0" fontId="3" fillId="0" borderId="19" xfId="1" applyFont="1" applyBorder="1" applyAlignment="1">
      <alignment horizontal="left" vertical="top" wrapText="1"/>
    </xf>
    <xf numFmtId="0" fontId="3" fillId="0" borderId="18" xfId="1" applyFont="1" applyBorder="1" applyAlignment="1">
      <alignment horizontal="left" vertical="top" wrapText="1"/>
    </xf>
    <xf numFmtId="0" fontId="10" fillId="0" borderId="0" xfId="0" applyFont="1"/>
    <xf numFmtId="0" fontId="11" fillId="0" borderId="0" xfId="0" applyFont="1"/>
    <xf numFmtId="0" fontId="12" fillId="0" borderId="34" xfId="0" applyFont="1" applyBorder="1"/>
    <xf numFmtId="0" fontId="13" fillId="0" borderId="34" xfId="0" applyFont="1" applyBorder="1" applyAlignment="1">
      <alignment wrapText="1"/>
    </xf>
    <xf numFmtId="0" fontId="12" fillId="3" borderId="35" xfId="0" applyFont="1" applyFill="1" applyBorder="1"/>
    <xf numFmtId="0" fontId="12" fillId="3" borderId="36" xfId="0" applyFont="1" applyFill="1" applyBorder="1"/>
    <xf numFmtId="0" fontId="14" fillId="3" borderId="36" xfId="0" applyFont="1" applyFill="1" applyBorder="1" applyAlignment="1">
      <alignment wrapText="1"/>
    </xf>
    <xf numFmtId="0" fontId="15" fillId="0" borderId="34" xfId="0" applyFont="1" applyBorder="1"/>
    <xf numFmtId="0" fontId="11" fillId="0" borderId="34" xfId="0" applyFont="1" applyBorder="1"/>
    <xf numFmtId="0" fontId="11" fillId="0" borderId="37" xfId="0" applyFont="1" applyBorder="1"/>
    <xf numFmtId="0" fontId="15" fillId="0" borderId="34" xfId="0" applyFont="1" applyBorder="1" applyAlignment="1">
      <alignment wrapText="1"/>
    </xf>
    <xf numFmtId="0" fontId="15" fillId="0" borderId="38" xfId="0" applyFont="1" applyBorder="1" applyAlignment="1">
      <alignment wrapText="1"/>
    </xf>
    <xf numFmtId="0" fontId="15" fillId="0" borderId="34" xfId="0" applyFont="1" applyFill="1" applyBorder="1" applyAlignment="1">
      <alignment wrapText="1"/>
    </xf>
    <xf numFmtId="0" fontId="15" fillId="0" borderId="38" xfId="0" applyFont="1" applyFill="1" applyBorder="1" applyAlignment="1">
      <alignment wrapText="1"/>
    </xf>
    <xf numFmtId="0" fontId="11" fillId="0" borderId="34" xfId="0" applyFont="1" applyFill="1" applyBorder="1"/>
    <xf numFmtId="0" fontId="15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6" fillId="0" borderId="34" xfId="0" applyFont="1" applyBorder="1" applyAlignment="1">
      <alignment wrapText="1"/>
    </xf>
    <xf numFmtId="0" fontId="16" fillId="0" borderId="34" xfId="0" applyFont="1" applyFill="1" applyBorder="1" applyAlignment="1">
      <alignment wrapText="1"/>
    </xf>
    <xf numFmtId="0" fontId="5" fillId="0" borderId="18" xfId="1" applyFont="1" applyBorder="1" applyAlignment="1">
      <alignment horizontal="right" vertical="top" wrapText="1"/>
    </xf>
    <xf numFmtId="0" fontId="3" fillId="0" borderId="18" xfId="1" applyFont="1" applyBorder="1" applyAlignment="1">
      <alignment horizontal="right" vertical="top" wrapText="1"/>
    </xf>
    <xf numFmtId="0" fontId="3" fillId="0" borderId="24" xfId="1" applyFont="1" applyBorder="1" applyAlignment="1">
      <alignment horizontal="right" vertical="top" wrapText="1"/>
    </xf>
    <xf numFmtId="0" fontId="1" fillId="0" borderId="2" xfId="0" applyFont="1" applyFill="1" applyBorder="1"/>
    <xf numFmtId="0" fontId="2" fillId="0" borderId="3" xfId="0" applyFont="1" applyFill="1" applyBorder="1"/>
    <xf numFmtId="0" fontId="1" fillId="0" borderId="3" xfId="0" applyFont="1" applyFill="1" applyBorder="1"/>
    <xf numFmtId="0" fontId="1" fillId="0" borderId="4" xfId="0" applyFont="1" applyFill="1" applyBorder="1"/>
    <xf numFmtId="0" fontId="1" fillId="0" borderId="0" xfId="0" applyFont="1" applyFill="1" applyBorder="1"/>
    <xf numFmtId="0" fontId="2" fillId="0" borderId="5" xfId="0" applyFont="1" applyFill="1" applyBorder="1"/>
    <xf numFmtId="0" fontId="2" fillId="0" borderId="0" xfId="0" applyFont="1" applyFill="1"/>
    <xf numFmtId="0" fontId="0" fillId="0" borderId="0" xfId="0" applyFill="1"/>
    <xf numFmtId="0" fontId="1" fillId="0" borderId="7" xfId="0" applyFont="1" applyFill="1" applyBorder="1"/>
    <xf numFmtId="0" fontId="1" fillId="0" borderId="8" xfId="0" applyFont="1" applyFill="1" applyBorder="1" applyAlignment="1">
      <alignment horizontal="left"/>
    </xf>
    <xf numFmtId="0" fontId="2" fillId="0" borderId="9" xfId="0" applyFont="1" applyFill="1" applyBorder="1"/>
    <xf numFmtId="0" fontId="1" fillId="0" borderId="5" xfId="0" applyFont="1" applyFill="1" applyBorder="1"/>
    <xf numFmtId="0" fontId="1" fillId="0" borderId="0" xfId="0" applyFont="1" applyFill="1"/>
    <xf numFmtId="0" fontId="7" fillId="0" borderId="0" xfId="0" applyFont="1" applyFill="1"/>
    <xf numFmtId="0" fontId="1" fillId="0" borderId="9" xfId="0" applyFont="1" applyFill="1" applyBorder="1" applyAlignment="1">
      <alignment horizontal="left"/>
    </xf>
    <xf numFmtId="0" fontId="2" fillId="0" borderId="0" xfId="0" applyFont="1" applyFill="1" applyBorder="1"/>
    <xf numFmtId="0" fontId="2" fillId="0" borderId="0" xfId="0" applyFont="1" applyBorder="1"/>
    <xf numFmtId="0" fontId="12" fillId="0" borderId="33" xfId="0" applyFont="1" applyBorder="1" applyAlignment="1">
      <alignment horizontal="center" wrapText="1"/>
    </xf>
    <xf numFmtId="0" fontId="5" fillId="0" borderId="27" xfId="1" applyFont="1" applyBorder="1" applyAlignment="1">
      <alignment horizontal="left" vertical="top" wrapText="1"/>
    </xf>
    <xf numFmtId="0" fontId="4" fillId="2" borderId="6" xfId="1" applyFont="1" applyFill="1" applyBorder="1" applyAlignment="1">
      <alignment horizontal="left" vertical="top" wrapText="1"/>
    </xf>
    <xf numFmtId="0" fontId="5" fillId="0" borderId="26" xfId="1" applyFont="1" applyBorder="1" applyAlignment="1">
      <alignment horizontal="left" vertical="top" wrapText="1"/>
    </xf>
    <xf numFmtId="0" fontId="4" fillId="0" borderId="1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9" fillId="0" borderId="13" xfId="1" applyFont="1" applyBorder="1" applyAlignment="1">
      <alignment horizontal="center" vertical="top" wrapText="1"/>
    </xf>
    <xf numFmtId="0" fontId="4" fillId="0" borderId="13" xfId="1" applyFont="1" applyBorder="1" applyAlignment="1">
      <alignment horizontal="center" vertical="top" wrapText="1"/>
    </xf>
    <xf numFmtId="0" fontId="5" fillId="0" borderId="13" xfId="1" applyFont="1" applyBorder="1" applyAlignment="1">
      <alignment horizontal="center" vertical="top" wrapText="1"/>
    </xf>
    <xf numFmtId="0" fontId="4" fillId="2" borderId="28" xfId="1" applyFont="1" applyFill="1" applyBorder="1" applyAlignment="1">
      <alignment horizontal="left" vertical="top" wrapText="1"/>
    </xf>
    <xf numFmtId="0" fontId="5" fillId="0" borderId="31" xfId="1" applyFont="1" applyBorder="1" applyAlignment="1">
      <alignment horizontal="left" vertical="top" wrapText="1"/>
    </xf>
    <xf numFmtId="0" fontId="5" fillId="0" borderId="32" xfId="1" applyFont="1" applyBorder="1" applyAlignment="1">
      <alignment horizontal="left" vertical="top" wrapText="1"/>
    </xf>
    <xf numFmtId="0" fontId="5" fillId="0" borderId="9" xfId="1" applyFont="1" applyBorder="1" applyAlignment="1">
      <alignment horizontal="left" vertical="top" wrapText="1"/>
    </xf>
    <xf numFmtId="0" fontId="5" fillId="0" borderId="14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</cellXfs>
  <cellStyles count="2">
    <cellStyle name="Standard" xfId="0" builtinId="0"/>
    <cellStyle name="Standard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zoomScaleNormal="100" zoomScaleSheetLayoutView="100" workbookViewId="0">
      <selection activeCell="C5" sqref="C5"/>
    </sheetView>
  </sheetViews>
  <sheetFormatPr baseColWidth="10" defaultRowHeight="15" x14ac:dyDescent="0.25"/>
  <cols>
    <col min="1" max="1" width="39.28515625" style="49" customWidth="1"/>
    <col min="2" max="2" width="63" style="49" customWidth="1"/>
    <col min="3" max="10" width="12" style="49" customWidth="1"/>
    <col min="11" max="11" width="12" customWidth="1"/>
  </cols>
  <sheetData>
    <row r="1" spans="1:11" x14ac:dyDescent="0.25">
      <c r="A1" s="1" t="s">
        <v>0</v>
      </c>
      <c r="B1" s="72" t="s">
        <v>187</v>
      </c>
    </row>
    <row r="2" spans="1:11" x14ac:dyDescent="0.25">
      <c r="A2" s="2" t="s">
        <v>1</v>
      </c>
      <c r="B2" s="40" t="s">
        <v>2</v>
      </c>
    </row>
    <row r="3" spans="1:11" x14ac:dyDescent="0.25">
      <c r="A3" s="2"/>
      <c r="B3" s="40" t="s">
        <v>3</v>
      </c>
    </row>
    <row r="4" spans="1:11" x14ac:dyDescent="0.25">
      <c r="A4" s="2"/>
      <c r="B4" s="40" t="s">
        <v>4</v>
      </c>
    </row>
    <row r="5" spans="1:11" x14ac:dyDescent="0.25">
      <c r="A5" s="73" t="s">
        <v>5</v>
      </c>
      <c r="B5" s="81" t="s">
        <v>188</v>
      </c>
    </row>
    <row r="6" spans="1:11" ht="15.75" thickBot="1" x14ac:dyDescent="0.3">
      <c r="A6" s="78" t="s">
        <v>185</v>
      </c>
      <c r="B6" s="84" t="s">
        <v>189</v>
      </c>
    </row>
    <row r="8" spans="1:11" ht="18" x14ac:dyDescent="0.25">
      <c r="A8" s="48" t="s">
        <v>131</v>
      </c>
    </row>
    <row r="10" spans="1:11" x14ac:dyDescent="0.25">
      <c r="C10" s="87" t="s">
        <v>132</v>
      </c>
      <c r="D10" s="87"/>
      <c r="E10" s="87"/>
      <c r="F10" s="87"/>
      <c r="G10" s="87"/>
      <c r="H10" s="87"/>
      <c r="I10" s="87"/>
      <c r="J10" s="87"/>
    </row>
    <row r="11" spans="1:11" ht="37.5" x14ac:dyDescent="0.25">
      <c r="A11" s="50" t="s">
        <v>133</v>
      </c>
      <c r="B11" s="50" t="s">
        <v>134</v>
      </c>
      <c r="C11" s="51" t="s">
        <v>135</v>
      </c>
      <c r="D11" s="51" t="s">
        <v>136</v>
      </c>
      <c r="E11" s="51" t="s">
        <v>137</v>
      </c>
      <c r="F11" s="51" t="s">
        <v>138</v>
      </c>
      <c r="G11" s="51" t="s">
        <v>139</v>
      </c>
      <c r="H11" s="51" t="s">
        <v>140</v>
      </c>
      <c r="I11" s="51" t="s">
        <v>141</v>
      </c>
      <c r="J11" s="51" t="s">
        <v>142</v>
      </c>
      <c r="K11" s="51" t="s">
        <v>143</v>
      </c>
    </row>
    <row r="12" spans="1:11" x14ac:dyDescent="0.25">
      <c r="A12" s="52"/>
      <c r="B12" s="53"/>
      <c r="C12" s="54"/>
      <c r="D12" s="54"/>
      <c r="E12" s="54"/>
      <c r="F12" s="54"/>
      <c r="G12" s="54"/>
      <c r="H12" s="54"/>
      <c r="I12" s="54"/>
      <c r="J12" s="54"/>
      <c r="K12" s="54"/>
    </row>
    <row r="13" spans="1:11" ht="37.5" customHeight="1" x14ac:dyDescent="0.25">
      <c r="A13" s="55" t="s">
        <v>144</v>
      </c>
      <c r="B13" s="58" t="s">
        <v>184</v>
      </c>
      <c r="C13" s="57"/>
      <c r="D13" s="62" t="s">
        <v>32</v>
      </c>
      <c r="E13" s="62" t="s">
        <v>32</v>
      </c>
      <c r="F13" s="62" t="s">
        <v>32</v>
      </c>
      <c r="G13" s="62" t="s">
        <v>34</v>
      </c>
      <c r="H13" s="62" t="s">
        <v>32</v>
      </c>
      <c r="I13" s="62" t="s">
        <v>32</v>
      </c>
      <c r="J13" s="57"/>
      <c r="K13" s="57"/>
    </row>
    <row r="14" spans="1:11" ht="34.5" x14ac:dyDescent="0.25">
      <c r="A14" s="55" t="s">
        <v>145</v>
      </c>
      <c r="B14" s="58" t="s">
        <v>184</v>
      </c>
      <c r="C14" s="57"/>
      <c r="D14" s="62" t="s">
        <v>34</v>
      </c>
      <c r="E14" s="56" t="s">
        <v>49</v>
      </c>
      <c r="F14" s="56" t="s">
        <v>49</v>
      </c>
      <c r="G14" s="56" t="s">
        <v>49</v>
      </c>
      <c r="H14" s="57"/>
      <c r="I14" s="57"/>
      <c r="J14" s="57"/>
      <c r="K14" s="57"/>
    </row>
    <row r="15" spans="1:11" ht="68.25" x14ac:dyDescent="0.25">
      <c r="A15" s="58" t="s">
        <v>146</v>
      </c>
      <c r="B15" s="65" t="s">
        <v>183</v>
      </c>
      <c r="C15" s="56" t="s">
        <v>49</v>
      </c>
      <c r="D15" s="56" t="s">
        <v>49</v>
      </c>
      <c r="E15" s="56" t="s">
        <v>49</v>
      </c>
      <c r="F15" s="56" t="s">
        <v>49</v>
      </c>
      <c r="G15" s="56" t="s">
        <v>49</v>
      </c>
      <c r="H15" s="56" t="s">
        <v>104</v>
      </c>
      <c r="I15" s="56" t="s">
        <v>85</v>
      </c>
      <c r="J15" s="56" t="s">
        <v>104</v>
      </c>
      <c r="K15" s="62" t="s">
        <v>49</v>
      </c>
    </row>
    <row r="16" spans="1:11" ht="68.25" x14ac:dyDescent="0.25">
      <c r="A16" s="58" t="s">
        <v>147</v>
      </c>
      <c r="B16" s="65" t="s">
        <v>183</v>
      </c>
      <c r="C16" s="56" t="s">
        <v>49</v>
      </c>
      <c r="D16" s="57"/>
      <c r="E16" s="57"/>
      <c r="F16" s="57"/>
      <c r="G16" s="57"/>
      <c r="H16" s="56" t="s">
        <v>34</v>
      </c>
      <c r="I16" s="56" t="s">
        <v>85</v>
      </c>
      <c r="J16" s="56" t="s">
        <v>104</v>
      </c>
      <c r="K16" s="56" t="s">
        <v>49</v>
      </c>
    </row>
    <row r="17" spans="1:11" ht="28.5" customHeight="1" x14ac:dyDescent="0.25">
      <c r="A17" s="60" t="s">
        <v>148</v>
      </c>
      <c r="B17" s="59" t="s">
        <v>149</v>
      </c>
      <c r="C17" s="56" t="s">
        <v>49</v>
      </c>
      <c r="D17" s="56" t="s">
        <v>49</v>
      </c>
      <c r="E17" s="56" t="s">
        <v>49</v>
      </c>
      <c r="F17" s="56" t="s">
        <v>49</v>
      </c>
      <c r="G17" s="57"/>
      <c r="H17" s="56" t="s">
        <v>49</v>
      </c>
      <c r="I17" s="57"/>
      <c r="J17" s="57"/>
      <c r="K17" s="57"/>
    </row>
    <row r="18" spans="1:11" ht="23.25" x14ac:dyDescent="0.25">
      <c r="A18" s="58" t="s">
        <v>150</v>
      </c>
      <c r="B18" s="59" t="s">
        <v>151</v>
      </c>
      <c r="C18" s="57"/>
      <c r="D18" s="56" t="s">
        <v>49</v>
      </c>
      <c r="E18" s="56" t="s">
        <v>49</v>
      </c>
      <c r="F18" s="56" t="s">
        <v>49</v>
      </c>
      <c r="G18" s="57"/>
      <c r="H18" s="57"/>
      <c r="I18" s="57"/>
      <c r="J18" s="57"/>
      <c r="K18" s="57"/>
    </row>
    <row r="19" spans="1:11" ht="27.75" customHeight="1" x14ac:dyDescent="0.25">
      <c r="A19" s="58" t="s">
        <v>152</v>
      </c>
      <c r="B19" s="59" t="s">
        <v>153</v>
      </c>
      <c r="C19" s="57"/>
      <c r="D19" s="56" t="s">
        <v>49</v>
      </c>
      <c r="E19" s="56" t="s">
        <v>49</v>
      </c>
      <c r="F19" s="56" t="s">
        <v>49</v>
      </c>
      <c r="G19" s="57"/>
      <c r="H19" s="57"/>
      <c r="I19" s="57"/>
      <c r="J19" s="57"/>
      <c r="K19" s="57"/>
    </row>
    <row r="20" spans="1:11" ht="27.75" customHeight="1" x14ac:dyDescent="0.25">
      <c r="A20" s="58" t="s">
        <v>154</v>
      </c>
      <c r="B20" s="59" t="s">
        <v>155</v>
      </c>
      <c r="C20" s="56" t="s">
        <v>49</v>
      </c>
      <c r="D20" s="56" t="s">
        <v>49</v>
      </c>
      <c r="E20" s="56" t="s">
        <v>49</v>
      </c>
      <c r="F20" s="56" t="s">
        <v>49</v>
      </c>
      <c r="G20" s="57"/>
      <c r="H20" s="57"/>
      <c r="I20" s="57"/>
      <c r="J20" s="57"/>
      <c r="K20" s="57"/>
    </row>
    <row r="21" spans="1:11" ht="27.75" customHeight="1" x14ac:dyDescent="0.25">
      <c r="A21" s="58" t="s">
        <v>156</v>
      </c>
      <c r="B21" s="59" t="s">
        <v>157</v>
      </c>
      <c r="C21" s="57"/>
      <c r="D21" s="56" t="s">
        <v>49</v>
      </c>
      <c r="E21" s="56" t="s">
        <v>49</v>
      </c>
      <c r="F21" s="56" t="s">
        <v>49</v>
      </c>
      <c r="G21" s="57"/>
      <c r="H21" s="57"/>
      <c r="I21" s="57"/>
      <c r="J21" s="57"/>
      <c r="K21" s="57"/>
    </row>
    <row r="22" spans="1:11" ht="27.75" customHeight="1" x14ac:dyDescent="0.25">
      <c r="A22" s="58" t="s">
        <v>156</v>
      </c>
      <c r="B22" s="59" t="s">
        <v>158</v>
      </c>
      <c r="C22" s="57"/>
      <c r="D22" s="56" t="s">
        <v>49</v>
      </c>
      <c r="E22" s="56" t="s">
        <v>49</v>
      </c>
      <c r="F22" s="56" t="s">
        <v>49</v>
      </c>
      <c r="G22" s="57"/>
      <c r="H22" s="57"/>
      <c r="I22" s="57"/>
      <c r="J22" s="57"/>
      <c r="K22" s="57"/>
    </row>
    <row r="23" spans="1:11" ht="27.75" customHeight="1" x14ac:dyDescent="0.25">
      <c r="A23" s="58" t="s">
        <v>159</v>
      </c>
      <c r="B23" s="61" t="s">
        <v>160</v>
      </c>
      <c r="C23" s="57"/>
      <c r="D23" s="56" t="s">
        <v>49</v>
      </c>
      <c r="E23" s="56" t="s">
        <v>49</v>
      </c>
      <c r="F23" s="56" t="s">
        <v>49</v>
      </c>
      <c r="G23" s="57"/>
      <c r="H23" s="57"/>
      <c r="I23" s="57"/>
      <c r="J23" s="57"/>
      <c r="K23" s="57"/>
    </row>
    <row r="24" spans="1:11" ht="21.75" customHeight="1" x14ac:dyDescent="0.25">
      <c r="A24" s="58" t="s">
        <v>161</v>
      </c>
      <c r="B24" s="61" t="s">
        <v>153</v>
      </c>
      <c r="C24" s="57"/>
      <c r="D24" s="57"/>
      <c r="E24" s="56" t="s">
        <v>49</v>
      </c>
      <c r="F24" s="57"/>
      <c r="G24" s="57"/>
      <c r="H24" s="57"/>
      <c r="I24" s="57"/>
      <c r="J24" s="57"/>
      <c r="K24" s="57"/>
    </row>
    <row r="25" spans="1:11" ht="21.75" customHeight="1" x14ac:dyDescent="0.25">
      <c r="A25" s="58" t="s">
        <v>162</v>
      </c>
      <c r="B25" s="61" t="s">
        <v>160</v>
      </c>
      <c r="C25" s="56" t="s">
        <v>49</v>
      </c>
      <c r="D25" s="56" t="s">
        <v>49</v>
      </c>
      <c r="E25" s="56" t="s">
        <v>49</v>
      </c>
      <c r="F25" s="56" t="s">
        <v>49</v>
      </c>
      <c r="G25" s="56" t="s">
        <v>49</v>
      </c>
      <c r="H25" s="57"/>
      <c r="I25" s="56" t="s">
        <v>49</v>
      </c>
      <c r="J25" s="56" t="s">
        <v>49</v>
      </c>
      <c r="K25" s="56" t="s">
        <v>49</v>
      </c>
    </row>
    <row r="26" spans="1:11" ht="21.75" customHeight="1" x14ac:dyDescent="0.25">
      <c r="A26" s="58" t="s">
        <v>163</v>
      </c>
      <c r="B26" s="61" t="s">
        <v>164</v>
      </c>
      <c r="C26" s="57"/>
      <c r="D26" s="56" t="s">
        <v>104</v>
      </c>
      <c r="E26" s="56" t="s">
        <v>49</v>
      </c>
      <c r="F26" s="56" t="s">
        <v>49</v>
      </c>
      <c r="G26" s="57"/>
      <c r="H26" s="57"/>
      <c r="I26" s="57"/>
      <c r="J26" s="57"/>
      <c r="K26" s="57"/>
    </row>
    <row r="27" spans="1:11" ht="23.25" x14ac:dyDescent="0.25">
      <c r="A27" s="60" t="s">
        <v>165</v>
      </c>
      <c r="B27" s="61" t="s">
        <v>166</v>
      </c>
      <c r="C27" s="57"/>
      <c r="D27" s="56" t="s">
        <v>104</v>
      </c>
      <c r="E27" s="56" t="s">
        <v>49</v>
      </c>
      <c r="F27" s="56" t="s">
        <v>49</v>
      </c>
      <c r="G27" s="57"/>
      <c r="H27" s="57"/>
      <c r="I27" s="57"/>
      <c r="J27" s="57"/>
      <c r="K27" s="57"/>
    </row>
    <row r="28" spans="1:11" ht="23.25" x14ac:dyDescent="0.25">
      <c r="A28" s="60" t="s">
        <v>167</v>
      </c>
      <c r="B28" s="61" t="s">
        <v>168</v>
      </c>
      <c r="C28" s="57"/>
      <c r="D28" s="57"/>
      <c r="E28" s="62" t="s">
        <v>49</v>
      </c>
      <c r="F28" s="62" t="s">
        <v>49</v>
      </c>
      <c r="G28" s="57"/>
      <c r="H28" s="57"/>
      <c r="I28" s="57"/>
      <c r="J28" s="57"/>
      <c r="K28" s="57"/>
    </row>
    <row r="29" spans="1:11" ht="45.75" x14ac:dyDescent="0.25">
      <c r="A29" s="60" t="s">
        <v>169</v>
      </c>
      <c r="B29" s="66" t="s">
        <v>170</v>
      </c>
      <c r="C29" s="57"/>
      <c r="D29" s="57"/>
      <c r="E29" s="56" t="s">
        <v>49</v>
      </c>
      <c r="F29" s="56" t="s">
        <v>49</v>
      </c>
      <c r="G29" s="57"/>
      <c r="H29" s="57"/>
      <c r="I29" s="57"/>
      <c r="J29" s="57"/>
      <c r="K29" s="57"/>
    </row>
    <row r="30" spans="1:11" ht="23.25" x14ac:dyDescent="0.25">
      <c r="A30" s="60" t="s">
        <v>171</v>
      </c>
      <c r="B30" s="61" t="s">
        <v>172</v>
      </c>
      <c r="C30" s="57"/>
      <c r="D30" s="57"/>
      <c r="E30" s="57"/>
      <c r="F30" s="56" t="s">
        <v>49</v>
      </c>
      <c r="G30" s="57"/>
      <c r="H30" s="57"/>
      <c r="I30" s="57"/>
      <c r="J30" s="57"/>
      <c r="K30" s="57"/>
    </row>
    <row r="31" spans="1:11" ht="34.5" x14ac:dyDescent="0.25">
      <c r="A31" s="60" t="s">
        <v>173</v>
      </c>
      <c r="B31" s="61" t="s">
        <v>174</v>
      </c>
      <c r="C31" s="57"/>
      <c r="D31" s="57"/>
      <c r="E31" s="56" t="s">
        <v>49</v>
      </c>
      <c r="F31" s="57"/>
      <c r="G31" s="57"/>
      <c r="H31" s="57"/>
      <c r="I31" s="57"/>
      <c r="J31" s="57"/>
      <c r="K31" s="57"/>
    </row>
    <row r="32" spans="1:11" ht="34.5" x14ac:dyDescent="0.25">
      <c r="A32" s="60" t="s">
        <v>175</v>
      </c>
      <c r="B32" s="61" t="s">
        <v>176</v>
      </c>
      <c r="C32" s="57"/>
      <c r="D32" s="57"/>
      <c r="E32" s="57"/>
      <c r="F32" s="56" t="s">
        <v>49</v>
      </c>
      <c r="G32" s="57"/>
      <c r="H32" s="57"/>
      <c r="I32" s="57"/>
      <c r="J32" s="57"/>
      <c r="K32" s="57"/>
    </row>
    <row r="33" spans="1:11" ht="23.25" x14ac:dyDescent="0.25">
      <c r="A33" s="60" t="s">
        <v>177</v>
      </c>
      <c r="B33" s="61" t="s">
        <v>178</v>
      </c>
      <c r="C33" s="57"/>
      <c r="D33" s="62" t="s">
        <v>34</v>
      </c>
      <c r="E33" s="57"/>
      <c r="F33" s="56" t="s">
        <v>49</v>
      </c>
      <c r="G33" s="57"/>
      <c r="H33" s="57"/>
      <c r="I33" s="57"/>
      <c r="J33" s="57"/>
      <c r="K33" s="57"/>
    </row>
    <row r="34" spans="1:11" ht="23.25" x14ac:dyDescent="0.25">
      <c r="A34" s="60" t="s">
        <v>179</v>
      </c>
      <c r="B34" s="61" t="s">
        <v>180</v>
      </c>
      <c r="C34" s="56" t="s">
        <v>49</v>
      </c>
      <c r="D34" s="57"/>
      <c r="E34" s="56" t="s">
        <v>49</v>
      </c>
      <c r="F34" s="56" t="s">
        <v>49</v>
      </c>
      <c r="G34" s="57"/>
      <c r="H34" s="62" t="s">
        <v>104</v>
      </c>
      <c r="I34" s="57"/>
      <c r="J34" s="57"/>
      <c r="K34" s="57"/>
    </row>
    <row r="35" spans="1:11" ht="23.25" x14ac:dyDescent="0.25">
      <c r="A35" s="60" t="s">
        <v>181</v>
      </c>
      <c r="B35" s="61" t="s">
        <v>182</v>
      </c>
      <c r="C35" s="57"/>
      <c r="D35" s="57"/>
      <c r="E35" s="56" t="s">
        <v>49</v>
      </c>
      <c r="F35" s="56" t="s">
        <v>49</v>
      </c>
      <c r="G35" s="57"/>
      <c r="H35" s="57"/>
      <c r="I35" s="57"/>
      <c r="J35" s="57"/>
      <c r="K35" s="57"/>
    </row>
    <row r="36" spans="1:11" x14ac:dyDescent="0.25">
      <c r="A36" s="63"/>
      <c r="B36" s="63"/>
    </row>
    <row r="37" spans="1:11" x14ac:dyDescent="0.25">
      <c r="A37" s="63"/>
      <c r="B37" s="63"/>
    </row>
    <row r="38" spans="1:11" x14ac:dyDescent="0.25">
      <c r="A38" s="63"/>
      <c r="B38" s="63"/>
    </row>
    <row r="39" spans="1:11" x14ac:dyDescent="0.25">
      <c r="A39" s="63"/>
      <c r="B39" s="63"/>
    </row>
    <row r="40" spans="1:11" x14ac:dyDescent="0.25">
      <c r="A40" s="63"/>
      <c r="B40" s="63"/>
    </row>
    <row r="41" spans="1:11" x14ac:dyDescent="0.25">
      <c r="A41" s="63"/>
      <c r="B41" s="63"/>
    </row>
    <row r="42" spans="1:11" x14ac:dyDescent="0.25">
      <c r="A42" s="63"/>
      <c r="B42" s="63"/>
    </row>
    <row r="43" spans="1:11" x14ac:dyDescent="0.25">
      <c r="A43" s="63"/>
      <c r="B43" s="63"/>
    </row>
    <row r="44" spans="1:11" x14ac:dyDescent="0.25">
      <c r="A44" s="63"/>
      <c r="B44" s="63"/>
    </row>
    <row r="45" spans="1:11" x14ac:dyDescent="0.25">
      <c r="A45" s="63"/>
      <c r="B45" s="63"/>
    </row>
    <row r="46" spans="1:11" x14ac:dyDescent="0.25">
      <c r="A46" s="63"/>
      <c r="B46" s="63"/>
    </row>
    <row r="47" spans="1:11" x14ac:dyDescent="0.25">
      <c r="A47" s="64"/>
      <c r="B47" s="63"/>
    </row>
    <row r="48" spans="1:11" x14ac:dyDescent="0.25">
      <c r="A48" s="64"/>
      <c r="B48" s="63"/>
    </row>
    <row r="49" spans="1:2" x14ac:dyDescent="0.25">
      <c r="A49" s="64"/>
      <c r="B49" s="63"/>
    </row>
    <row r="50" spans="1:2" x14ac:dyDescent="0.25">
      <c r="A50" s="64"/>
      <c r="B50" s="63"/>
    </row>
    <row r="51" spans="1:2" x14ac:dyDescent="0.25">
      <c r="A51" s="64"/>
      <c r="B51" s="63"/>
    </row>
    <row r="52" spans="1:2" x14ac:dyDescent="0.25">
      <c r="A52" s="64"/>
      <c r="B52" s="63"/>
    </row>
    <row r="53" spans="1:2" x14ac:dyDescent="0.25">
      <c r="A53" s="64"/>
    </row>
    <row r="54" spans="1:2" x14ac:dyDescent="0.25">
      <c r="A54" s="64"/>
    </row>
    <row r="55" spans="1:2" x14ac:dyDescent="0.25">
      <c r="A55" s="64"/>
    </row>
    <row r="56" spans="1:2" x14ac:dyDescent="0.25">
      <c r="A56" s="64"/>
    </row>
    <row r="57" spans="1:2" x14ac:dyDescent="0.25">
      <c r="A57" s="64"/>
    </row>
  </sheetData>
  <sheetProtection algorithmName="SHA-512" hashValue="wCh+pKJH1jiyluYlKA1uTN5QNn8cvgT++ft8gsGmye5/OmqfmkLyxl57dIWTMSAzB/aDFgUGJnp5vTqG/GIF6Q==" saltValue="wQzUMcXqULfzB9ukdEVVrw==" spinCount="100000" sheet="1" objects="1" scenarios="1"/>
  <mergeCells count="1">
    <mergeCell ref="C10:J10"/>
  </mergeCells>
  <pageMargins left="0.70866141732283472" right="0.70866141732283472" top="0.78740157480314965" bottom="0.6692913385826772" header="0.31496062992125984" footer="0.31496062992125984"/>
  <pageSetup paperSize="8" scale="82" orientation="landscape" r:id="rId1"/>
  <headerFooter>
    <oddHeader>&amp;RAusschreibung Unterhaltsreinigung, Glas- und Fensterreinigung Johannisbad
Sportstättenbetrieb der Stadt Zwickau, Gewandhausstraße 7, 08056 Zwickau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7"/>
  <sheetViews>
    <sheetView zoomScaleNormal="100" workbookViewId="0">
      <selection activeCell="B6" sqref="B6"/>
    </sheetView>
  </sheetViews>
  <sheetFormatPr baseColWidth="10" defaultRowHeight="15" x14ac:dyDescent="0.25"/>
  <cols>
    <col min="1" max="1" width="23" style="38" customWidth="1"/>
    <col min="2" max="2" width="23.5703125" style="38" customWidth="1"/>
    <col min="3" max="3" width="13.42578125" style="38" bestFit="1" customWidth="1"/>
    <col min="4" max="4" width="9.28515625" style="39" customWidth="1"/>
    <col min="5" max="5" width="11.28515625" style="38" customWidth="1"/>
    <col min="6" max="6" width="12.5703125" style="38" customWidth="1"/>
  </cols>
  <sheetData>
    <row r="1" spans="1:6" x14ac:dyDescent="0.25">
      <c r="A1" s="1" t="s">
        <v>0</v>
      </c>
      <c r="B1" s="72" t="s">
        <v>187</v>
      </c>
      <c r="C1" s="85"/>
    </row>
    <row r="2" spans="1:6" x14ac:dyDescent="0.25">
      <c r="A2" s="2" t="s">
        <v>1</v>
      </c>
      <c r="B2" s="40" t="s">
        <v>2</v>
      </c>
      <c r="C2" s="86"/>
    </row>
    <row r="3" spans="1:6" x14ac:dyDescent="0.25">
      <c r="A3" s="2"/>
      <c r="B3" s="40" t="s">
        <v>3</v>
      </c>
      <c r="C3" s="86"/>
    </row>
    <row r="4" spans="1:6" x14ac:dyDescent="0.25">
      <c r="A4" s="2"/>
      <c r="B4" s="40" t="s">
        <v>4</v>
      </c>
      <c r="C4" s="86"/>
    </row>
    <row r="5" spans="1:6" s="77" customFormat="1" x14ac:dyDescent="0.25">
      <c r="A5" s="73" t="s">
        <v>5</v>
      </c>
      <c r="B5" s="81" t="s">
        <v>188</v>
      </c>
      <c r="C5" s="85"/>
      <c r="D5" s="83"/>
      <c r="E5" s="82"/>
      <c r="F5" s="82"/>
    </row>
    <row r="6" spans="1:6" s="77" customFormat="1" ht="15.75" thickBot="1" x14ac:dyDescent="0.3">
      <c r="A6" s="78" t="s">
        <v>185</v>
      </c>
      <c r="B6" s="84" t="s">
        <v>189</v>
      </c>
      <c r="C6" s="85"/>
      <c r="D6" s="83"/>
      <c r="E6" s="82"/>
      <c r="F6" s="82"/>
    </row>
    <row r="7" spans="1:6" ht="15.75" thickBot="1" x14ac:dyDescent="0.3"/>
    <row r="8" spans="1:6" ht="15.75" thickBot="1" x14ac:dyDescent="0.3">
      <c r="A8" s="91" t="s">
        <v>60</v>
      </c>
      <c r="B8" s="92" t="s">
        <v>61</v>
      </c>
      <c r="C8" s="93" t="s">
        <v>62</v>
      </c>
      <c r="D8" s="93"/>
      <c r="E8" s="93"/>
      <c r="F8" s="93"/>
    </row>
    <row r="9" spans="1:6" ht="39" thickBot="1" x14ac:dyDescent="0.3">
      <c r="A9" s="91"/>
      <c r="B9" s="92"/>
      <c r="C9" s="94" t="s">
        <v>63</v>
      </c>
      <c r="D9" s="95" t="s">
        <v>64</v>
      </c>
      <c r="E9" s="96" t="s">
        <v>65</v>
      </c>
      <c r="F9" s="6" t="s">
        <v>130</v>
      </c>
    </row>
    <row r="10" spans="1:6" ht="15.75" thickBot="1" x14ac:dyDescent="0.3">
      <c r="A10" s="91"/>
      <c r="B10" s="92"/>
      <c r="C10" s="94"/>
      <c r="D10" s="95"/>
      <c r="E10" s="96"/>
      <c r="F10" s="7"/>
    </row>
    <row r="11" spans="1:6" ht="15.75" thickBot="1" x14ac:dyDescent="0.3">
      <c r="A11" s="8" t="s">
        <v>16</v>
      </c>
      <c r="B11" s="41" t="s">
        <v>66</v>
      </c>
      <c r="C11" s="8" t="s">
        <v>67</v>
      </c>
      <c r="D11" s="42" t="s">
        <v>68</v>
      </c>
      <c r="E11" s="43" t="s">
        <v>69</v>
      </c>
      <c r="F11" s="43" t="s">
        <v>70</v>
      </c>
    </row>
    <row r="12" spans="1:6" ht="25.5" x14ac:dyDescent="0.25">
      <c r="A12" s="11" t="s">
        <v>71</v>
      </c>
      <c r="B12" s="44" t="s">
        <v>72</v>
      </c>
      <c r="C12" s="45" t="s">
        <v>49</v>
      </c>
      <c r="D12" s="17">
        <v>1</v>
      </c>
      <c r="E12" s="13">
        <v>39.64</v>
      </c>
      <c r="F12" s="13">
        <f>(E12*7)</f>
        <v>277.48</v>
      </c>
    </row>
    <row r="13" spans="1:6" ht="25.5" x14ac:dyDescent="0.25">
      <c r="A13" s="11" t="s">
        <v>73</v>
      </c>
      <c r="B13" s="44" t="s">
        <v>72</v>
      </c>
      <c r="C13" s="45" t="s">
        <v>49</v>
      </c>
      <c r="D13" s="17">
        <v>1</v>
      </c>
      <c r="E13" s="13">
        <v>30.77</v>
      </c>
      <c r="F13" s="13">
        <f>E13*7</f>
        <v>215.39</v>
      </c>
    </row>
    <row r="14" spans="1:6" ht="25.5" x14ac:dyDescent="0.25">
      <c r="A14" s="11" t="s">
        <v>74</v>
      </c>
      <c r="B14" s="44" t="s">
        <v>72</v>
      </c>
      <c r="C14" s="45" t="s">
        <v>49</v>
      </c>
      <c r="D14" s="17">
        <v>1</v>
      </c>
      <c r="E14" s="13">
        <v>10.029999999999999</v>
      </c>
      <c r="F14" s="13">
        <f>E14*7</f>
        <v>70.209999999999994</v>
      </c>
    </row>
    <row r="15" spans="1:6" ht="25.5" x14ac:dyDescent="0.25">
      <c r="A15" s="11" t="s">
        <v>75</v>
      </c>
      <c r="B15" s="44" t="s">
        <v>72</v>
      </c>
      <c r="C15" s="45" t="s">
        <v>49</v>
      </c>
      <c r="D15" s="17">
        <v>1</v>
      </c>
      <c r="E15" s="13">
        <v>10.029999999999999</v>
      </c>
      <c r="F15" s="13">
        <f>E15*7</f>
        <v>70.209999999999994</v>
      </c>
    </row>
    <row r="16" spans="1:6" ht="25.5" x14ac:dyDescent="0.25">
      <c r="A16" s="11" t="s">
        <v>76</v>
      </c>
      <c r="B16" s="44" t="s">
        <v>72</v>
      </c>
      <c r="C16" s="45" t="s">
        <v>49</v>
      </c>
      <c r="D16" s="17">
        <v>1</v>
      </c>
      <c r="E16" s="13">
        <v>4.75</v>
      </c>
      <c r="F16" s="13">
        <f t="shared" ref="F16:F23" si="0">E16*7</f>
        <v>33.25</v>
      </c>
    </row>
    <row r="17" spans="1:6" ht="25.5" x14ac:dyDescent="0.25">
      <c r="A17" s="11" t="s">
        <v>77</v>
      </c>
      <c r="B17" s="44" t="s">
        <v>72</v>
      </c>
      <c r="C17" s="45" t="s">
        <v>49</v>
      </c>
      <c r="D17" s="17">
        <v>1</v>
      </c>
      <c r="E17" s="13">
        <v>4.75</v>
      </c>
      <c r="F17" s="13">
        <f t="shared" si="0"/>
        <v>33.25</v>
      </c>
    </row>
    <row r="18" spans="1:6" x14ac:dyDescent="0.25">
      <c r="A18" s="11" t="s">
        <v>78</v>
      </c>
      <c r="B18" s="44" t="s">
        <v>72</v>
      </c>
      <c r="C18" s="45" t="s">
        <v>49</v>
      </c>
      <c r="D18" s="17">
        <v>1</v>
      </c>
      <c r="E18" s="13">
        <v>3.31</v>
      </c>
      <c r="F18" s="13">
        <f t="shared" si="0"/>
        <v>23.17</v>
      </c>
    </row>
    <row r="19" spans="1:6" x14ac:dyDescent="0.25">
      <c r="A19" s="11" t="s">
        <v>79</v>
      </c>
      <c r="B19" s="44" t="s">
        <v>72</v>
      </c>
      <c r="C19" s="45" t="s">
        <v>49</v>
      </c>
      <c r="D19" s="17">
        <v>1</v>
      </c>
      <c r="E19" s="13">
        <v>3.31</v>
      </c>
      <c r="F19" s="13">
        <f t="shared" si="0"/>
        <v>23.17</v>
      </c>
    </row>
    <row r="20" spans="1:6" x14ac:dyDescent="0.25">
      <c r="A20" s="11" t="s">
        <v>80</v>
      </c>
      <c r="B20" s="44" t="s">
        <v>72</v>
      </c>
      <c r="C20" s="45" t="s">
        <v>49</v>
      </c>
      <c r="D20" s="17">
        <v>1</v>
      </c>
      <c r="E20" s="13">
        <v>9.9499999999999993</v>
      </c>
      <c r="F20" s="13">
        <f t="shared" si="0"/>
        <v>69.649999999999991</v>
      </c>
    </row>
    <row r="21" spans="1:6" x14ac:dyDescent="0.25">
      <c r="A21" s="11" t="s">
        <v>81</v>
      </c>
      <c r="B21" s="44" t="s">
        <v>72</v>
      </c>
      <c r="C21" s="45" t="s">
        <v>49</v>
      </c>
      <c r="D21" s="17">
        <v>1</v>
      </c>
      <c r="E21" s="13">
        <v>15.75</v>
      </c>
      <c r="F21" s="13">
        <f t="shared" si="0"/>
        <v>110.25</v>
      </c>
    </row>
    <row r="22" spans="1:6" x14ac:dyDescent="0.25">
      <c r="A22" s="11" t="s">
        <v>82</v>
      </c>
      <c r="B22" s="44" t="s">
        <v>72</v>
      </c>
      <c r="C22" s="45" t="s">
        <v>49</v>
      </c>
      <c r="D22" s="17">
        <v>1</v>
      </c>
      <c r="E22" s="13">
        <v>5.81</v>
      </c>
      <c r="F22" s="13">
        <f t="shared" si="0"/>
        <v>40.669999999999995</v>
      </c>
    </row>
    <row r="23" spans="1:6" x14ac:dyDescent="0.25">
      <c r="A23" s="11" t="s">
        <v>83</v>
      </c>
      <c r="B23" s="44" t="s">
        <v>72</v>
      </c>
      <c r="C23" s="45" t="s">
        <v>49</v>
      </c>
      <c r="D23" s="17">
        <v>1</v>
      </c>
      <c r="E23" s="13">
        <v>9.9</v>
      </c>
      <c r="F23" s="13">
        <f t="shared" si="0"/>
        <v>69.3</v>
      </c>
    </row>
    <row r="24" spans="1:6" x14ac:dyDescent="0.25">
      <c r="A24" s="11" t="s">
        <v>84</v>
      </c>
      <c r="B24" s="44" t="s">
        <v>72</v>
      </c>
      <c r="C24" s="45" t="s">
        <v>85</v>
      </c>
      <c r="D24" s="17">
        <v>1</v>
      </c>
      <c r="E24" s="13">
        <v>15.92</v>
      </c>
      <c r="F24" s="13">
        <f>E24*3</f>
        <v>47.76</v>
      </c>
    </row>
    <row r="25" spans="1:6" ht="25.5" x14ac:dyDescent="0.25">
      <c r="A25" s="11" t="s">
        <v>86</v>
      </c>
      <c r="B25" s="44" t="s">
        <v>72</v>
      </c>
      <c r="C25" s="45" t="s">
        <v>85</v>
      </c>
      <c r="D25" s="17">
        <v>1</v>
      </c>
      <c r="E25" s="13">
        <v>36.42</v>
      </c>
      <c r="F25" s="13">
        <f t="shared" ref="F25:F27" si="1">E25*3</f>
        <v>109.26</v>
      </c>
    </row>
    <row r="26" spans="1:6" x14ac:dyDescent="0.25">
      <c r="A26" s="11" t="s">
        <v>87</v>
      </c>
      <c r="B26" s="44" t="s">
        <v>72</v>
      </c>
      <c r="C26" s="45" t="s">
        <v>85</v>
      </c>
      <c r="D26" s="17">
        <v>1</v>
      </c>
      <c r="E26" s="13">
        <v>11.32</v>
      </c>
      <c r="F26" s="13">
        <f t="shared" si="1"/>
        <v>33.96</v>
      </c>
    </row>
    <row r="27" spans="1:6" x14ac:dyDescent="0.25">
      <c r="A27" s="11" t="s">
        <v>88</v>
      </c>
      <c r="B27" s="44" t="s">
        <v>72</v>
      </c>
      <c r="C27" s="45" t="s">
        <v>85</v>
      </c>
      <c r="D27" s="17">
        <v>1</v>
      </c>
      <c r="E27" s="13">
        <v>14.03</v>
      </c>
      <c r="F27" s="13">
        <f t="shared" si="1"/>
        <v>42.089999999999996</v>
      </c>
    </row>
    <row r="28" spans="1:6" x14ac:dyDescent="0.25">
      <c r="A28" s="11" t="s">
        <v>89</v>
      </c>
      <c r="B28" s="44" t="s">
        <v>72</v>
      </c>
      <c r="C28" s="45" t="s">
        <v>49</v>
      </c>
      <c r="D28" s="17">
        <v>1</v>
      </c>
      <c r="E28" s="15">
        <v>20.39</v>
      </c>
      <c r="F28" s="13">
        <f>E28*7</f>
        <v>142.73000000000002</v>
      </c>
    </row>
    <row r="29" spans="1:6" x14ac:dyDescent="0.25">
      <c r="A29" s="11" t="s">
        <v>90</v>
      </c>
      <c r="B29" s="44" t="s">
        <v>72</v>
      </c>
      <c r="C29" s="45" t="s">
        <v>49</v>
      </c>
      <c r="D29" s="17">
        <v>1</v>
      </c>
      <c r="E29" s="15">
        <v>50.26</v>
      </c>
      <c r="F29" s="13">
        <f t="shared" ref="F29:F37" si="2">E29*7</f>
        <v>351.82</v>
      </c>
    </row>
    <row r="30" spans="1:6" ht="25.5" x14ac:dyDescent="0.25">
      <c r="A30" s="11" t="s">
        <v>91</v>
      </c>
      <c r="B30" s="44" t="s">
        <v>72</v>
      </c>
      <c r="C30" s="45" t="s">
        <v>49</v>
      </c>
      <c r="D30" s="17">
        <v>1</v>
      </c>
      <c r="E30" s="13">
        <v>48.42</v>
      </c>
      <c r="F30" s="13">
        <f t="shared" si="2"/>
        <v>338.94</v>
      </c>
    </row>
    <row r="31" spans="1:6" x14ac:dyDescent="0.25">
      <c r="A31" s="11" t="s">
        <v>92</v>
      </c>
      <c r="B31" s="44" t="s">
        <v>72</v>
      </c>
      <c r="C31" s="45" t="s">
        <v>49</v>
      </c>
      <c r="D31" s="17">
        <v>1</v>
      </c>
      <c r="E31" s="13">
        <v>7.98</v>
      </c>
      <c r="F31" s="13">
        <f t="shared" si="2"/>
        <v>55.86</v>
      </c>
    </row>
    <row r="32" spans="1:6" x14ac:dyDescent="0.25">
      <c r="A32" s="11" t="s">
        <v>93</v>
      </c>
      <c r="B32" s="44" t="s">
        <v>72</v>
      </c>
      <c r="C32" s="45" t="s">
        <v>49</v>
      </c>
      <c r="D32" s="17">
        <v>1</v>
      </c>
      <c r="E32" s="13">
        <v>8.24</v>
      </c>
      <c r="F32" s="13">
        <f t="shared" si="2"/>
        <v>57.68</v>
      </c>
    </row>
    <row r="33" spans="1:6" ht="25.5" x14ac:dyDescent="0.25">
      <c r="A33" s="11" t="s">
        <v>94</v>
      </c>
      <c r="B33" s="44" t="s">
        <v>72</v>
      </c>
      <c r="C33" s="45" t="s">
        <v>49</v>
      </c>
      <c r="D33" s="17">
        <v>1</v>
      </c>
      <c r="E33" s="13">
        <v>38.74</v>
      </c>
      <c r="F33" s="13">
        <f t="shared" si="2"/>
        <v>271.18</v>
      </c>
    </row>
    <row r="34" spans="1:6" ht="25.5" x14ac:dyDescent="0.25">
      <c r="A34" s="11" t="s">
        <v>95</v>
      </c>
      <c r="B34" s="44" t="s">
        <v>72</v>
      </c>
      <c r="C34" s="45" t="s">
        <v>49</v>
      </c>
      <c r="D34" s="17">
        <v>1</v>
      </c>
      <c r="E34" s="13">
        <v>24.86</v>
      </c>
      <c r="F34" s="13">
        <f t="shared" si="2"/>
        <v>174.01999999999998</v>
      </c>
    </row>
    <row r="35" spans="1:6" ht="25.5" x14ac:dyDescent="0.25">
      <c r="A35" s="11" t="s">
        <v>96</v>
      </c>
      <c r="B35" s="44" t="s">
        <v>72</v>
      </c>
      <c r="C35" s="45" t="s">
        <v>49</v>
      </c>
      <c r="D35" s="17">
        <v>1</v>
      </c>
      <c r="E35" s="13">
        <v>115.05</v>
      </c>
      <c r="F35" s="13">
        <f t="shared" si="2"/>
        <v>805.35</v>
      </c>
    </row>
    <row r="36" spans="1:6" x14ac:dyDescent="0.25">
      <c r="A36" s="11" t="s">
        <v>97</v>
      </c>
      <c r="B36" s="44" t="s">
        <v>72</v>
      </c>
      <c r="C36" s="45" t="s">
        <v>49</v>
      </c>
      <c r="D36" s="17">
        <v>1</v>
      </c>
      <c r="E36" s="13">
        <v>22.8</v>
      </c>
      <c r="F36" s="13">
        <f t="shared" si="2"/>
        <v>159.6</v>
      </c>
    </row>
    <row r="37" spans="1:6" x14ac:dyDescent="0.25">
      <c r="A37" s="11" t="s">
        <v>98</v>
      </c>
      <c r="B37" s="44" t="s">
        <v>72</v>
      </c>
      <c r="C37" s="45" t="s">
        <v>49</v>
      </c>
      <c r="D37" s="17">
        <v>1</v>
      </c>
      <c r="E37" s="13">
        <v>48.6</v>
      </c>
      <c r="F37" s="13">
        <f t="shared" si="2"/>
        <v>340.2</v>
      </c>
    </row>
    <row r="38" spans="1:6" ht="25.5" x14ac:dyDescent="0.25">
      <c r="A38" s="11" t="s">
        <v>99</v>
      </c>
      <c r="B38" s="44" t="s">
        <v>72</v>
      </c>
      <c r="C38" s="45" t="s">
        <v>85</v>
      </c>
      <c r="D38" s="17">
        <v>1</v>
      </c>
      <c r="E38" s="13">
        <v>29.25</v>
      </c>
      <c r="F38" s="13">
        <f>E38*3</f>
        <v>87.75</v>
      </c>
    </row>
    <row r="39" spans="1:6" ht="25.5" x14ac:dyDescent="0.25">
      <c r="A39" s="11" t="s">
        <v>100</v>
      </c>
      <c r="B39" s="44" t="s">
        <v>72</v>
      </c>
      <c r="C39" s="45" t="s">
        <v>85</v>
      </c>
      <c r="D39" s="17">
        <v>1</v>
      </c>
      <c r="E39" s="13">
        <v>29.25</v>
      </c>
      <c r="F39" s="13">
        <f>E39*3</f>
        <v>87.75</v>
      </c>
    </row>
    <row r="40" spans="1:6" x14ac:dyDescent="0.25">
      <c r="A40" s="16" t="s">
        <v>101</v>
      </c>
      <c r="B40" s="44" t="s">
        <v>72</v>
      </c>
      <c r="C40" s="45" t="s">
        <v>34</v>
      </c>
      <c r="D40" s="17">
        <v>1</v>
      </c>
      <c r="E40" s="13">
        <v>43.76</v>
      </c>
      <c r="F40" s="13">
        <f>E40</f>
        <v>43.76</v>
      </c>
    </row>
    <row r="41" spans="1:6" x14ac:dyDescent="0.25">
      <c r="A41" s="16" t="s">
        <v>102</v>
      </c>
      <c r="B41" s="44" t="s">
        <v>72</v>
      </c>
      <c r="C41" s="45" t="s">
        <v>34</v>
      </c>
      <c r="D41" s="17">
        <v>1</v>
      </c>
      <c r="E41" s="13">
        <v>31.66</v>
      </c>
      <c r="F41" s="13">
        <f>E41</f>
        <v>31.66</v>
      </c>
    </row>
    <row r="42" spans="1:6" x14ac:dyDescent="0.25">
      <c r="A42" s="16" t="s">
        <v>103</v>
      </c>
      <c r="B42" s="44" t="s">
        <v>72</v>
      </c>
      <c r="C42" s="45" t="s">
        <v>104</v>
      </c>
      <c r="D42" s="17">
        <v>1</v>
      </c>
      <c r="E42" s="13">
        <v>167.94</v>
      </c>
      <c r="F42" s="13">
        <f>E42*2</f>
        <v>335.88</v>
      </c>
    </row>
    <row r="43" spans="1:6" x14ac:dyDescent="0.25">
      <c r="A43" s="16" t="s">
        <v>105</v>
      </c>
      <c r="B43" s="44" t="s">
        <v>72</v>
      </c>
      <c r="C43" s="45" t="s">
        <v>106</v>
      </c>
      <c r="D43" s="17">
        <v>1</v>
      </c>
      <c r="E43" s="13">
        <v>64.2</v>
      </c>
      <c r="F43" s="13">
        <f>E43/4</f>
        <v>16.05</v>
      </c>
    </row>
    <row r="44" spans="1:6" ht="25.5" x14ac:dyDescent="0.25">
      <c r="A44" s="16" t="s">
        <v>107</v>
      </c>
      <c r="B44" s="44" t="s">
        <v>72</v>
      </c>
      <c r="C44" s="45" t="s">
        <v>49</v>
      </c>
      <c r="D44" s="17">
        <v>1</v>
      </c>
      <c r="E44" s="13">
        <v>68.42</v>
      </c>
      <c r="F44" s="13">
        <f>E44*7</f>
        <v>478.94</v>
      </c>
    </row>
    <row r="45" spans="1:6" x14ac:dyDescent="0.25">
      <c r="A45" s="11" t="s">
        <v>108</v>
      </c>
      <c r="B45" s="44" t="s">
        <v>109</v>
      </c>
      <c r="C45" s="45" t="s">
        <v>49</v>
      </c>
      <c r="D45" s="17">
        <v>1</v>
      </c>
      <c r="E45" s="13">
        <v>20.9</v>
      </c>
      <c r="F45" s="13">
        <f t="shared" ref="F45:F53" si="3">E45*7</f>
        <v>146.29999999999998</v>
      </c>
    </row>
    <row r="46" spans="1:6" x14ac:dyDescent="0.25">
      <c r="A46" s="11" t="s">
        <v>110</v>
      </c>
      <c r="B46" s="44" t="s">
        <v>109</v>
      </c>
      <c r="C46" s="45" t="s">
        <v>49</v>
      </c>
      <c r="D46" s="17">
        <v>1</v>
      </c>
      <c r="E46" s="13">
        <v>12.54</v>
      </c>
      <c r="F46" s="13">
        <f t="shared" si="3"/>
        <v>87.78</v>
      </c>
    </row>
    <row r="47" spans="1:6" x14ac:dyDescent="0.25">
      <c r="A47" s="11" t="s">
        <v>111</v>
      </c>
      <c r="B47" s="44" t="s">
        <v>109</v>
      </c>
      <c r="C47" s="45" t="s">
        <v>49</v>
      </c>
      <c r="D47" s="17">
        <v>1</v>
      </c>
      <c r="E47" s="13">
        <v>19.46</v>
      </c>
      <c r="F47" s="13">
        <f t="shared" si="3"/>
        <v>136.22</v>
      </c>
    </row>
    <row r="48" spans="1:6" ht="25.5" x14ac:dyDescent="0.25">
      <c r="A48" s="11" t="s">
        <v>112</v>
      </c>
      <c r="B48" s="44" t="s">
        <v>109</v>
      </c>
      <c r="C48" s="45" t="s">
        <v>49</v>
      </c>
      <c r="D48" s="17">
        <v>1</v>
      </c>
      <c r="E48" s="13">
        <v>13.29</v>
      </c>
      <c r="F48" s="13">
        <f t="shared" si="3"/>
        <v>93.03</v>
      </c>
    </row>
    <row r="49" spans="1:6" ht="25.5" x14ac:dyDescent="0.25">
      <c r="A49" s="11" t="s">
        <v>113</v>
      </c>
      <c r="B49" s="44" t="s">
        <v>72</v>
      </c>
      <c r="C49" s="45" t="s">
        <v>49</v>
      </c>
      <c r="D49" s="17">
        <v>1</v>
      </c>
      <c r="E49" s="13">
        <v>9.65</v>
      </c>
      <c r="F49" s="13">
        <f t="shared" si="3"/>
        <v>67.55</v>
      </c>
    </row>
    <row r="50" spans="1:6" ht="25.5" x14ac:dyDescent="0.25">
      <c r="A50" s="11" t="s">
        <v>114</v>
      </c>
      <c r="B50" s="44" t="s">
        <v>109</v>
      </c>
      <c r="C50" s="45" t="s">
        <v>49</v>
      </c>
      <c r="D50" s="17">
        <v>1</v>
      </c>
      <c r="E50" s="13">
        <v>30.8</v>
      </c>
      <c r="F50" s="13">
        <f t="shared" si="3"/>
        <v>215.6</v>
      </c>
    </row>
    <row r="51" spans="1:6" ht="25.5" x14ac:dyDescent="0.25">
      <c r="A51" s="11" t="s">
        <v>115</v>
      </c>
      <c r="B51" s="44" t="s">
        <v>72</v>
      </c>
      <c r="C51" s="45" t="s">
        <v>49</v>
      </c>
      <c r="D51" s="17">
        <v>1</v>
      </c>
      <c r="E51" s="13">
        <v>9.8000000000000007</v>
      </c>
      <c r="F51" s="13">
        <f t="shared" si="3"/>
        <v>68.600000000000009</v>
      </c>
    </row>
    <row r="52" spans="1:6" x14ac:dyDescent="0.25">
      <c r="A52" s="11" t="s">
        <v>116</v>
      </c>
      <c r="B52" s="44" t="s">
        <v>109</v>
      </c>
      <c r="C52" s="45" t="s">
        <v>49</v>
      </c>
      <c r="D52" s="17">
        <v>1</v>
      </c>
      <c r="E52" s="13">
        <v>3.25</v>
      </c>
      <c r="F52" s="13">
        <f t="shared" si="3"/>
        <v>22.75</v>
      </c>
    </row>
    <row r="53" spans="1:6" ht="25.5" x14ac:dyDescent="0.25">
      <c r="A53" s="11" t="s">
        <v>117</v>
      </c>
      <c r="B53" s="44" t="s">
        <v>72</v>
      </c>
      <c r="C53" s="45" t="s">
        <v>49</v>
      </c>
      <c r="D53" s="17">
        <v>1</v>
      </c>
      <c r="E53" s="13">
        <v>33.47</v>
      </c>
      <c r="F53" s="13">
        <f t="shared" si="3"/>
        <v>234.29</v>
      </c>
    </row>
    <row r="54" spans="1:6" ht="25.5" x14ac:dyDescent="0.25">
      <c r="A54" s="11" t="s">
        <v>118</v>
      </c>
      <c r="B54" s="44" t="s">
        <v>109</v>
      </c>
      <c r="C54" s="45" t="s">
        <v>104</v>
      </c>
      <c r="D54" s="17">
        <v>1</v>
      </c>
      <c r="E54" s="13">
        <v>12.02</v>
      </c>
      <c r="F54" s="13">
        <f>E54*2</f>
        <v>24.04</v>
      </c>
    </row>
    <row r="55" spans="1:6" ht="25.5" x14ac:dyDescent="0.25">
      <c r="A55" s="11" t="s">
        <v>119</v>
      </c>
      <c r="B55" s="44" t="s">
        <v>72</v>
      </c>
      <c r="C55" s="45" t="s">
        <v>104</v>
      </c>
      <c r="D55" s="17">
        <v>1</v>
      </c>
      <c r="E55" s="13">
        <v>32</v>
      </c>
      <c r="F55" s="13">
        <f>E55*2</f>
        <v>64</v>
      </c>
    </row>
    <row r="56" spans="1:6" x14ac:dyDescent="0.25">
      <c r="A56" s="11" t="s">
        <v>120</v>
      </c>
      <c r="B56" s="44" t="s">
        <v>72</v>
      </c>
      <c r="C56" s="45" t="s">
        <v>49</v>
      </c>
      <c r="D56" s="17">
        <v>1</v>
      </c>
      <c r="E56" s="13">
        <v>8.69</v>
      </c>
      <c r="F56" s="13">
        <f>E56*7</f>
        <v>60.83</v>
      </c>
    </row>
    <row r="57" spans="1:6" x14ac:dyDescent="0.25">
      <c r="A57" s="11" t="s">
        <v>121</v>
      </c>
      <c r="B57" s="44" t="s">
        <v>72</v>
      </c>
      <c r="C57" s="45" t="s">
        <v>49</v>
      </c>
      <c r="D57" s="17">
        <v>1</v>
      </c>
      <c r="E57" s="13">
        <v>8.74</v>
      </c>
      <c r="F57" s="13">
        <f>E57*7</f>
        <v>61.18</v>
      </c>
    </row>
    <row r="58" spans="1:6" x14ac:dyDescent="0.25">
      <c r="A58" s="11" t="s">
        <v>122</v>
      </c>
      <c r="B58" s="44" t="s">
        <v>72</v>
      </c>
      <c r="C58" s="45" t="s">
        <v>104</v>
      </c>
      <c r="D58" s="17">
        <v>1</v>
      </c>
      <c r="E58" s="13">
        <v>67.400000000000006</v>
      </c>
      <c r="F58" s="13">
        <f>E58*2</f>
        <v>134.80000000000001</v>
      </c>
    </row>
    <row r="59" spans="1:6" x14ac:dyDescent="0.25">
      <c r="A59" s="11" t="s">
        <v>123</v>
      </c>
      <c r="B59" s="44" t="s">
        <v>72</v>
      </c>
      <c r="C59" s="45" t="s">
        <v>104</v>
      </c>
      <c r="D59" s="17">
        <v>1</v>
      </c>
      <c r="E59" s="13">
        <v>8.84</v>
      </c>
      <c r="F59" s="13">
        <f t="shared" ref="F59:F60" si="4">E59*2</f>
        <v>17.68</v>
      </c>
    </row>
    <row r="60" spans="1:6" x14ac:dyDescent="0.25">
      <c r="A60" s="11" t="s">
        <v>124</v>
      </c>
      <c r="B60" s="44" t="s">
        <v>72</v>
      </c>
      <c r="C60" s="45" t="s">
        <v>104</v>
      </c>
      <c r="D60" s="17">
        <v>1</v>
      </c>
      <c r="E60" s="13">
        <v>10.029999999999999</v>
      </c>
      <c r="F60" s="13">
        <f t="shared" si="4"/>
        <v>20.059999999999999</v>
      </c>
    </row>
    <row r="61" spans="1:6" ht="25.5" x14ac:dyDescent="0.25">
      <c r="A61" s="11" t="s">
        <v>125</v>
      </c>
      <c r="B61" s="44" t="s">
        <v>72</v>
      </c>
      <c r="C61" s="45" t="s">
        <v>49</v>
      </c>
      <c r="D61" s="17">
        <v>1</v>
      </c>
      <c r="E61" s="13">
        <v>24.03</v>
      </c>
      <c r="F61" s="13">
        <f>E61*7</f>
        <v>168.21</v>
      </c>
    </row>
    <row r="62" spans="1:6" x14ac:dyDescent="0.25">
      <c r="A62" s="16" t="s">
        <v>126</v>
      </c>
      <c r="B62" s="46" t="s">
        <v>72</v>
      </c>
      <c r="C62" s="47" t="s">
        <v>49</v>
      </c>
      <c r="D62" s="17">
        <v>1</v>
      </c>
      <c r="E62" s="19">
        <v>15.97</v>
      </c>
      <c r="F62" s="13">
        <f t="shared" ref="F62:F63" si="5">E62*7</f>
        <v>111.79</v>
      </c>
    </row>
    <row r="63" spans="1:6" x14ac:dyDescent="0.25">
      <c r="A63" s="16" t="s">
        <v>127</v>
      </c>
      <c r="B63" s="46" t="s">
        <v>72</v>
      </c>
      <c r="C63" s="47" t="s">
        <v>49</v>
      </c>
      <c r="D63" s="17">
        <v>1</v>
      </c>
      <c r="E63" s="19">
        <v>28.54</v>
      </c>
      <c r="F63" s="13">
        <f t="shared" si="5"/>
        <v>199.78</v>
      </c>
    </row>
    <row r="64" spans="1:6" ht="25.5" x14ac:dyDescent="0.25">
      <c r="A64" s="11" t="s">
        <v>128</v>
      </c>
      <c r="B64" s="44" t="s">
        <v>129</v>
      </c>
      <c r="C64" s="45" t="s">
        <v>34</v>
      </c>
      <c r="D64" s="17">
        <v>1</v>
      </c>
      <c r="E64" s="13">
        <v>32.65</v>
      </c>
      <c r="F64" s="13">
        <f>E64</f>
        <v>32.65</v>
      </c>
    </row>
    <row r="65" spans="1:6" ht="15.75" thickBot="1" x14ac:dyDescent="0.3">
      <c r="A65" s="88" t="s">
        <v>15</v>
      </c>
      <c r="B65" s="88"/>
      <c r="C65" s="88"/>
      <c r="D65" s="88"/>
      <c r="E65" s="88"/>
      <c r="F65" s="88"/>
    </row>
    <row r="66" spans="1:6" ht="15.75" thickBot="1" x14ac:dyDescent="0.3">
      <c r="A66" s="89" t="s">
        <v>58</v>
      </c>
      <c r="B66" s="89"/>
      <c r="C66" s="89"/>
      <c r="D66" s="89"/>
      <c r="E66" s="30">
        <f>SUM(E12:E64)</f>
        <v>1447.5800000000004</v>
      </c>
      <c r="F66" s="30">
        <f>SUM(F12:F64)</f>
        <v>7015.38</v>
      </c>
    </row>
    <row r="67" spans="1:6" x14ac:dyDescent="0.25">
      <c r="A67" s="90" t="s">
        <v>15</v>
      </c>
      <c r="B67" s="90"/>
      <c r="C67" s="90"/>
      <c r="D67" s="90"/>
      <c r="E67" s="90"/>
      <c r="F67" s="90"/>
    </row>
  </sheetData>
  <sheetProtection algorithmName="SHA-512" hashValue="eIoiY2jkkaqYELO05ZrunfD2gMs6etnpvjwz/0V040p11cCHg7X0MGQWevgVIQmKc27Hihr58/SDv5+mEhrPmw==" saltValue="NhGLHYacQi5X04y3nkHXzQ==" spinCount="100000" sheet="1" objects="1" scenarios="1"/>
  <mergeCells count="9">
    <mergeCell ref="A65:F65"/>
    <mergeCell ref="A66:D66"/>
    <mergeCell ref="A67:F67"/>
    <mergeCell ref="A8:A10"/>
    <mergeCell ref="B8:B10"/>
    <mergeCell ref="C8:F8"/>
    <mergeCell ref="C9:C10"/>
    <mergeCell ref="D9:D10"/>
    <mergeCell ref="E9:E10"/>
  </mergeCells>
  <pageMargins left="0.7" right="0.7" top="0.78740157499999996" bottom="0.78740157499999996" header="0.3" footer="0.3"/>
  <pageSetup paperSize="9" orientation="landscape" r:id="rId1"/>
  <headerFooter>
    <oddHeader>&amp;RAusschreibung Unterhaltsreinigung, Glas- und Fensterreinigung Johannisbad
Sportstättenbetrieb der Stadt Zwickau, Gewandhausstraße 7, 08056 Zwickau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workbookViewId="0">
      <selection activeCell="B6" sqref="B6"/>
    </sheetView>
  </sheetViews>
  <sheetFormatPr baseColWidth="10" defaultRowHeight="15" x14ac:dyDescent="0.25"/>
  <cols>
    <col min="1" max="1" width="26.42578125" style="5" customWidth="1"/>
    <col min="2" max="2" width="15.5703125" customWidth="1"/>
    <col min="3" max="3" width="15.85546875" customWidth="1"/>
    <col min="4" max="4" width="13.42578125" customWidth="1"/>
    <col min="5" max="5" width="14" customWidth="1"/>
    <col min="6" max="6" width="13.7109375" customWidth="1"/>
  </cols>
  <sheetData>
    <row r="1" spans="1:6" ht="15.75" customHeight="1" x14ac:dyDescent="0.25">
      <c r="A1" s="1" t="s">
        <v>0</v>
      </c>
      <c r="B1" s="70" t="s">
        <v>187</v>
      </c>
      <c r="C1" s="71"/>
    </row>
    <row r="2" spans="1:6" ht="23.25" customHeight="1" x14ac:dyDescent="0.25">
      <c r="A2" s="2" t="s">
        <v>1</v>
      </c>
      <c r="B2" s="3" t="s">
        <v>2</v>
      </c>
      <c r="C2" s="4"/>
    </row>
    <row r="3" spans="1:6" x14ac:dyDescent="0.25">
      <c r="A3" s="2"/>
      <c r="B3" s="3" t="s">
        <v>3</v>
      </c>
      <c r="C3" s="4"/>
      <c r="D3" s="5"/>
      <c r="E3" s="5"/>
    </row>
    <row r="4" spans="1:6" x14ac:dyDescent="0.25">
      <c r="A4" s="2"/>
      <c r="B4" s="3" t="s">
        <v>4</v>
      </c>
      <c r="C4" s="4"/>
      <c r="D4" s="5"/>
      <c r="E4" s="5"/>
    </row>
    <row r="5" spans="1:6" s="77" customFormat="1" x14ac:dyDescent="0.25">
      <c r="A5" s="73" t="s">
        <v>5</v>
      </c>
      <c r="B5" s="74" t="s">
        <v>188</v>
      </c>
      <c r="C5" s="75"/>
      <c r="D5" s="76"/>
      <c r="E5" s="76"/>
    </row>
    <row r="6" spans="1:6" s="77" customFormat="1" ht="15.75" thickBot="1" x14ac:dyDescent="0.3">
      <c r="A6" s="78" t="s">
        <v>185</v>
      </c>
      <c r="B6" s="79" t="s">
        <v>189</v>
      </c>
      <c r="C6" s="80"/>
      <c r="D6" s="76"/>
      <c r="E6" s="76"/>
    </row>
    <row r="7" spans="1:6" x14ac:dyDescent="0.25">
      <c r="B7" s="5"/>
      <c r="C7" s="5"/>
      <c r="D7" s="5"/>
      <c r="E7" s="5"/>
    </row>
    <row r="8" spans="1:6" ht="15.75" thickBot="1" x14ac:dyDescent="0.3"/>
    <row r="9" spans="1:6" ht="15.75" thickBot="1" x14ac:dyDescent="0.3">
      <c r="A9" s="94" t="s">
        <v>6</v>
      </c>
      <c r="B9" s="103" t="s">
        <v>7</v>
      </c>
      <c r="C9" s="103" t="s">
        <v>8</v>
      </c>
      <c r="D9" s="103" t="s">
        <v>9</v>
      </c>
      <c r="E9" s="104" t="s">
        <v>10</v>
      </c>
      <c r="F9" s="31"/>
    </row>
    <row r="10" spans="1:6" ht="60" customHeight="1" thickBot="1" x14ac:dyDescent="0.3">
      <c r="A10" s="94"/>
      <c r="B10" s="103"/>
      <c r="C10" s="103"/>
      <c r="D10" s="103"/>
      <c r="E10" s="104"/>
      <c r="F10" s="6" t="s">
        <v>11</v>
      </c>
    </row>
    <row r="11" spans="1:6" ht="15.75" thickBot="1" x14ac:dyDescent="0.3">
      <c r="A11" s="94"/>
      <c r="B11" s="97" t="s">
        <v>12</v>
      </c>
      <c r="C11" s="97" t="s">
        <v>186</v>
      </c>
      <c r="D11" s="97" t="s">
        <v>13</v>
      </c>
      <c r="E11" s="102" t="s">
        <v>14</v>
      </c>
      <c r="F11" s="97" t="s">
        <v>15</v>
      </c>
    </row>
    <row r="12" spans="1:6" ht="15.75" thickBot="1" x14ac:dyDescent="0.3">
      <c r="A12" s="94"/>
      <c r="B12" s="97"/>
      <c r="C12" s="97"/>
      <c r="D12" s="97"/>
      <c r="E12" s="102"/>
      <c r="F12" s="97"/>
    </row>
    <row r="13" spans="1:6" ht="81" customHeight="1" thickBot="1" x14ac:dyDescent="0.3">
      <c r="A13" s="94"/>
      <c r="B13" s="97"/>
      <c r="C13" s="97"/>
      <c r="D13" s="97"/>
      <c r="E13" s="102"/>
      <c r="F13" s="97"/>
    </row>
    <row r="14" spans="1:6" ht="15.75" thickBot="1" x14ac:dyDescent="0.3">
      <c r="A14" s="8" t="s">
        <v>16</v>
      </c>
      <c r="B14" s="9" t="s">
        <v>17</v>
      </c>
      <c r="C14" s="9" t="s">
        <v>18</v>
      </c>
      <c r="D14" s="9" t="s">
        <v>19</v>
      </c>
      <c r="E14" s="10" t="s">
        <v>20</v>
      </c>
      <c r="F14" s="9" t="s">
        <v>21</v>
      </c>
    </row>
    <row r="15" spans="1:6" ht="25.5" x14ac:dyDescent="0.25">
      <c r="A15" s="11" t="s">
        <v>22</v>
      </c>
      <c r="B15" s="12">
        <v>15</v>
      </c>
      <c r="C15" s="13">
        <v>46.2</v>
      </c>
      <c r="D15" s="12">
        <v>2</v>
      </c>
      <c r="E15" s="14">
        <f t="shared" ref="E15:E50" si="0">C15*D15</f>
        <v>92.4</v>
      </c>
      <c r="F15" s="67" t="s">
        <v>32</v>
      </c>
    </row>
    <row r="16" spans="1:6" x14ac:dyDescent="0.25">
      <c r="A16" s="11" t="s">
        <v>23</v>
      </c>
      <c r="B16" s="12">
        <v>4</v>
      </c>
      <c r="C16" s="15">
        <v>7.58</v>
      </c>
      <c r="D16" s="12">
        <v>2</v>
      </c>
      <c r="E16" s="14">
        <f t="shared" si="0"/>
        <v>15.16</v>
      </c>
      <c r="F16" s="67" t="s">
        <v>32</v>
      </c>
    </row>
    <row r="17" spans="1:6" x14ac:dyDescent="0.25">
      <c r="A17" s="11" t="s">
        <v>24</v>
      </c>
      <c r="B17" s="12">
        <v>2</v>
      </c>
      <c r="C17" s="13">
        <v>2.14</v>
      </c>
      <c r="D17" s="12">
        <v>2</v>
      </c>
      <c r="E17" s="14">
        <f t="shared" si="0"/>
        <v>4.28</v>
      </c>
      <c r="F17" s="67" t="s">
        <v>32</v>
      </c>
    </row>
    <row r="18" spans="1:6" x14ac:dyDescent="0.25">
      <c r="A18" s="11" t="s">
        <v>25</v>
      </c>
      <c r="B18" s="12">
        <v>1</v>
      </c>
      <c r="C18" s="15">
        <v>27.38</v>
      </c>
      <c r="D18" s="32">
        <v>2</v>
      </c>
      <c r="E18" s="14">
        <f>C18*2</f>
        <v>54.76</v>
      </c>
      <c r="F18" s="67"/>
    </row>
    <row r="19" spans="1:6" ht="25.5" x14ac:dyDescent="0.25">
      <c r="A19" s="11" t="s">
        <v>26</v>
      </c>
      <c r="B19" s="12">
        <v>12</v>
      </c>
      <c r="C19" s="15">
        <v>36.76</v>
      </c>
      <c r="D19" s="32">
        <v>2</v>
      </c>
      <c r="E19" s="14">
        <f t="shared" si="0"/>
        <v>73.52</v>
      </c>
      <c r="F19" s="67" t="s">
        <v>32</v>
      </c>
    </row>
    <row r="20" spans="1:6" ht="25.5" x14ac:dyDescent="0.25">
      <c r="A20" s="11" t="s">
        <v>27</v>
      </c>
      <c r="B20" s="12">
        <v>3</v>
      </c>
      <c r="C20" s="15">
        <v>19.2</v>
      </c>
      <c r="D20" s="32">
        <v>2</v>
      </c>
      <c r="E20" s="14">
        <f t="shared" si="0"/>
        <v>38.4</v>
      </c>
      <c r="F20" s="67" t="s">
        <v>32</v>
      </c>
    </row>
    <row r="21" spans="1:6" x14ac:dyDescent="0.25">
      <c r="A21" s="11" t="s">
        <v>28</v>
      </c>
      <c r="B21" s="12">
        <v>15</v>
      </c>
      <c r="C21" s="15">
        <v>17.25</v>
      </c>
      <c r="D21" s="32">
        <v>2</v>
      </c>
      <c r="E21" s="14">
        <f t="shared" si="0"/>
        <v>34.5</v>
      </c>
      <c r="F21" s="67" t="s">
        <v>32</v>
      </c>
    </row>
    <row r="22" spans="1:6" ht="25.5" x14ac:dyDescent="0.25">
      <c r="A22" s="11" t="s">
        <v>29</v>
      </c>
      <c r="B22" s="12">
        <v>10</v>
      </c>
      <c r="C22" s="15">
        <v>17.2</v>
      </c>
      <c r="D22" s="32">
        <v>2</v>
      </c>
      <c r="E22" s="14">
        <f t="shared" si="0"/>
        <v>34.4</v>
      </c>
      <c r="F22" s="67" t="s">
        <v>32</v>
      </c>
    </row>
    <row r="23" spans="1:6" x14ac:dyDescent="0.25">
      <c r="A23" s="11" t="s">
        <v>30</v>
      </c>
      <c r="B23" s="12">
        <v>4</v>
      </c>
      <c r="C23" s="15">
        <v>4.76</v>
      </c>
      <c r="D23" s="32">
        <v>2</v>
      </c>
      <c r="E23" s="14">
        <f t="shared" si="0"/>
        <v>9.52</v>
      </c>
      <c r="F23" s="67" t="s">
        <v>32</v>
      </c>
    </row>
    <row r="24" spans="1:6" s="20" customFormat="1" ht="25.5" x14ac:dyDescent="0.25">
      <c r="A24" s="16" t="s">
        <v>31</v>
      </c>
      <c r="B24" s="17">
        <v>2</v>
      </c>
      <c r="C24" s="21">
        <v>1.75</v>
      </c>
      <c r="D24" s="33">
        <v>2</v>
      </c>
      <c r="E24" s="18">
        <f t="shared" si="0"/>
        <v>3.5</v>
      </c>
      <c r="F24" s="68" t="s">
        <v>32</v>
      </c>
    </row>
    <row r="25" spans="1:6" s="20" customFormat="1" ht="25.5" x14ac:dyDescent="0.25">
      <c r="A25" s="16" t="s">
        <v>33</v>
      </c>
      <c r="B25" s="17">
        <v>2</v>
      </c>
      <c r="C25" s="21">
        <v>7.2</v>
      </c>
      <c r="D25" s="33">
        <v>2</v>
      </c>
      <c r="E25" s="18">
        <f t="shared" si="0"/>
        <v>14.4</v>
      </c>
      <c r="F25" s="68" t="s">
        <v>34</v>
      </c>
    </row>
    <row r="26" spans="1:6" ht="25.5" x14ac:dyDescent="0.25">
      <c r="A26" s="11" t="s">
        <v>33</v>
      </c>
      <c r="B26" s="12">
        <v>2</v>
      </c>
      <c r="C26" s="15">
        <v>16.2</v>
      </c>
      <c r="D26" s="32">
        <v>2</v>
      </c>
      <c r="E26" s="14">
        <f t="shared" si="0"/>
        <v>32.4</v>
      </c>
      <c r="F26" s="67" t="s">
        <v>34</v>
      </c>
    </row>
    <row r="27" spans="1:6" ht="25.5" x14ac:dyDescent="0.25">
      <c r="A27" s="11" t="s">
        <v>35</v>
      </c>
      <c r="B27" s="12">
        <v>4</v>
      </c>
      <c r="C27" s="15">
        <v>3.56</v>
      </c>
      <c r="D27" s="32">
        <v>2</v>
      </c>
      <c r="E27" s="14">
        <f t="shared" si="0"/>
        <v>7.12</v>
      </c>
      <c r="F27" s="67" t="s">
        <v>32</v>
      </c>
    </row>
    <row r="28" spans="1:6" ht="25.5" x14ac:dyDescent="0.25">
      <c r="A28" s="11" t="s">
        <v>36</v>
      </c>
      <c r="B28" s="12">
        <v>6</v>
      </c>
      <c r="C28" s="15">
        <v>3.56</v>
      </c>
      <c r="D28" s="32">
        <v>2</v>
      </c>
      <c r="E28" s="14">
        <f t="shared" si="0"/>
        <v>7.12</v>
      </c>
      <c r="F28" s="67" t="s">
        <v>32</v>
      </c>
    </row>
    <row r="29" spans="1:6" ht="25.5" x14ac:dyDescent="0.25">
      <c r="A29" s="11" t="s">
        <v>37</v>
      </c>
      <c r="B29" s="12">
        <v>10</v>
      </c>
      <c r="C29" s="15">
        <v>18.03</v>
      </c>
      <c r="D29" s="32">
        <v>2</v>
      </c>
      <c r="E29" s="14">
        <f t="shared" si="0"/>
        <v>36.06</v>
      </c>
      <c r="F29" s="67" t="s">
        <v>32</v>
      </c>
    </row>
    <row r="30" spans="1:6" ht="25.5" x14ac:dyDescent="0.25">
      <c r="A30" s="11" t="s">
        <v>38</v>
      </c>
      <c r="B30" s="12">
        <v>3</v>
      </c>
      <c r="C30" s="15">
        <v>7.74</v>
      </c>
      <c r="D30" s="32">
        <v>2</v>
      </c>
      <c r="E30" s="14">
        <f t="shared" si="0"/>
        <v>15.48</v>
      </c>
      <c r="F30" s="67" t="s">
        <v>32</v>
      </c>
    </row>
    <row r="31" spans="1:6" ht="25.5" x14ac:dyDescent="0.25">
      <c r="A31" s="11" t="s">
        <v>39</v>
      </c>
      <c r="B31" s="12">
        <v>2</v>
      </c>
      <c r="C31" s="15">
        <v>2.44</v>
      </c>
      <c r="D31" s="32">
        <v>2</v>
      </c>
      <c r="E31" s="14">
        <f t="shared" si="0"/>
        <v>4.88</v>
      </c>
      <c r="F31" s="67" t="s">
        <v>32</v>
      </c>
    </row>
    <row r="32" spans="1:6" x14ac:dyDescent="0.25">
      <c r="A32" s="11" t="s">
        <v>40</v>
      </c>
      <c r="B32" s="12">
        <v>1</v>
      </c>
      <c r="C32" s="15">
        <v>39.200000000000003</v>
      </c>
      <c r="D32" s="32">
        <v>2</v>
      </c>
      <c r="E32" s="14">
        <f t="shared" si="0"/>
        <v>78.400000000000006</v>
      </c>
      <c r="F32" s="67" t="s">
        <v>32</v>
      </c>
    </row>
    <row r="33" spans="1:6" x14ac:dyDescent="0.25">
      <c r="A33" s="11" t="s">
        <v>40</v>
      </c>
      <c r="B33" s="12">
        <v>1</v>
      </c>
      <c r="C33" s="15">
        <v>57.6</v>
      </c>
      <c r="D33" s="32">
        <v>2</v>
      </c>
      <c r="E33" s="14">
        <f t="shared" si="0"/>
        <v>115.2</v>
      </c>
      <c r="F33" s="67" t="s">
        <v>32</v>
      </c>
    </row>
    <row r="34" spans="1:6" ht="25.5" x14ac:dyDescent="0.25">
      <c r="A34" s="11" t="s">
        <v>41</v>
      </c>
      <c r="B34" s="12">
        <v>4</v>
      </c>
      <c r="C34" s="15">
        <v>2</v>
      </c>
      <c r="D34" s="32">
        <v>2</v>
      </c>
      <c r="E34" s="14">
        <f t="shared" si="0"/>
        <v>4</v>
      </c>
      <c r="F34" s="67" t="s">
        <v>32</v>
      </c>
    </row>
    <row r="35" spans="1:6" ht="25.5" x14ac:dyDescent="0.25">
      <c r="A35" s="11" t="s">
        <v>42</v>
      </c>
      <c r="B35" s="12">
        <v>6</v>
      </c>
      <c r="C35" s="15">
        <v>3.33</v>
      </c>
      <c r="D35" s="32">
        <v>2</v>
      </c>
      <c r="E35" s="14">
        <f t="shared" si="0"/>
        <v>6.66</v>
      </c>
      <c r="F35" s="67" t="s">
        <v>32</v>
      </c>
    </row>
    <row r="36" spans="1:6" ht="25.5" x14ac:dyDescent="0.25">
      <c r="A36" s="16" t="s">
        <v>43</v>
      </c>
      <c r="B36" s="17">
        <v>1</v>
      </c>
      <c r="C36" s="21">
        <v>3.08</v>
      </c>
      <c r="D36" s="33">
        <v>2</v>
      </c>
      <c r="E36" s="18">
        <f t="shared" si="0"/>
        <v>6.16</v>
      </c>
      <c r="F36" s="68" t="s">
        <v>32</v>
      </c>
    </row>
    <row r="37" spans="1:6" x14ac:dyDescent="0.25">
      <c r="A37" s="16" t="s">
        <v>44</v>
      </c>
      <c r="B37" s="17">
        <v>1</v>
      </c>
      <c r="C37" s="21">
        <v>1.39</v>
      </c>
      <c r="D37" s="33">
        <v>2</v>
      </c>
      <c r="E37" s="18">
        <f t="shared" si="0"/>
        <v>2.78</v>
      </c>
      <c r="F37" s="68" t="s">
        <v>32</v>
      </c>
    </row>
    <row r="38" spans="1:6" x14ac:dyDescent="0.25">
      <c r="A38" s="16" t="s">
        <v>45</v>
      </c>
      <c r="B38" s="17">
        <v>1</v>
      </c>
      <c r="C38" s="21">
        <v>3.32</v>
      </c>
      <c r="D38" s="33">
        <v>2</v>
      </c>
      <c r="E38" s="18">
        <f t="shared" si="0"/>
        <v>6.64</v>
      </c>
      <c r="F38" s="68" t="s">
        <v>32</v>
      </c>
    </row>
    <row r="39" spans="1:6" x14ac:dyDescent="0.25">
      <c r="A39" s="16" t="s">
        <v>45</v>
      </c>
      <c r="B39" s="17">
        <v>2</v>
      </c>
      <c r="C39" s="21">
        <v>4.62</v>
      </c>
      <c r="D39" s="33">
        <v>2</v>
      </c>
      <c r="E39" s="18">
        <f t="shared" si="0"/>
        <v>9.24</v>
      </c>
      <c r="F39" s="68" t="s">
        <v>32</v>
      </c>
    </row>
    <row r="40" spans="1:6" x14ac:dyDescent="0.25">
      <c r="A40" s="16" t="s">
        <v>46</v>
      </c>
      <c r="B40" s="17">
        <v>1</v>
      </c>
      <c r="C40" s="21">
        <v>3.32</v>
      </c>
      <c r="D40" s="33">
        <v>2</v>
      </c>
      <c r="E40" s="18">
        <f t="shared" si="0"/>
        <v>6.64</v>
      </c>
      <c r="F40" s="68" t="s">
        <v>32</v>
      </c>
    </row>
    <row r="41" spans="1:6" ht="25.5" x14ac:dyDescent="0.25">
      <c r="A41" s="16" t="s">
        <v>47</v>
      </c>
      <c r="B41" s="17">
        <v>1</v>
      </c>
      <c r="C41" s="21">
        <v>5.0999999999999996</v>
      </c>
      <c r="D41" s="33">
        <v>2</v>
      </c>
      <c r="E41" s="18">
        <f t="shared" si="0"/>
        <v>10.199999999999999</v>
      </c>
      <c r="F41" s="68" t="s">
        <v>32</v>
      </c>
    </row>
    <row r="42" spans="1:6" ht="25.5" x14ac:dyDescent="0.25">
      <c r="A42" s="16" t="s">
        <v>48</v>
      </c>
      <c r="B42" s="17">
        <v>5</v>
      </c>
      <c r="C42" s="21">
        <v>40.94</v>
      </c>
      <c r="D42" s="33">
        <v>2</v>
      </c>
      <c r="E42" s="18">
        <f t="shared" si="0"/>
        <v>81.88</v>
      </c>
      <c r="F42" s="68" t="s">
        <v>49</v>
      </c>
    </row>
    <row r="43" spans="1:6" x14ac:dyDescent="0.25">
      <c r="A43" s="16" t="s">
        <v>50</v>
      </c>
      <c r="B43" s="17">
        <v>2</v>
      </c>
      <c r="C43" s="19">
        <v>10</v>
      </c>
      <c r="D43" s="17">
        <v>2</v>
      </c>
      <c r="E43" s="18">
        <f t="shared" si="0"/>
        <v>20</v>
      </c>
      <c r="F43" s="68" t="s">
        <v>49</v>
      </c>
    </row>
    <row r="44" spans="1:6" x14ac:dyDescent="0.25">
      <c r="A44" s="22" t="s">
        <v>51</v>
      </c>
      <c r="B44" s="23">
        <v>1</v>
      </c>
      <c r="C44" s="24">
        <v>1.25</v>
      </c>
      <c r="D44" s="23">
        <v>2</v>
      </c>
      <c r="E44" s="25">
        <f t="shared" si="0"/>
        <v>2.5</v>
      </c>
      <c r="F44" s="68" t="s">
        <v>49</v>
      </c>
    </row>
    <row r="45" spans="1:6" x14ac:dyDescent="0.25">
      <c r="A45" s="22" t="s">
        <v>52</v>
      </c>
      <c r="B45" s="23">
        <v>1</v>
      </c>
      <c r="C45" s="24">
        <v>1.22</v>
      </c>
      <c r="D45" s="23">
        <v>2</v>
      </c>
      <c r="E45" s="25">
        <f t="shared" si="0"/>
        <v>2.44</v>
      </c>
      <c r="F45" s="68" t="s">
        <v>49</v>
      </c>
    </row>
    <row r="46" spans="1:6" x14ac:dyDescent="0.25">
      <c r="A46" s="22" t="s">
        <v>53</v>
      </c>
      <c r="B46" s="23">
        <v>1</v>
      </c>
      <c r="C46" s="24">
        <v>1.63</v>
      </c>
      <c r="D46" s="23">
        <v>2</v>
      </c>
      <c r="E46" s="25">
        <f t="shared" si="0"/>
        <v>3.26</v>
      </c>
      <c r="F46" s="68" t="s">
        <v>49</v>
      </c>
    </row>
    <row r="47" spans="1:6" x14ac:dyDescent="0.25">
      <c r="A47" s="22" t="s">
        <v>54</v>
      </c>
      <c r="B47" s="23">
        <v>1</v>
      </c>
      <c r="C47" s="24">
        <v>1.65</v>
      </c>
      <c r="D47" s="23">
        <v>2</v>
      </c>
      <c r="E47" s="25">
        <f t="shared" si="0"/>
        <v>3.3</v>
      </c>
      <c r="F47" s="68" t="s">
        <v>49</v>
      </c>
    </row>
    <row r="48" spans="1:6" x14ac:dyDescent="0.25">
      <c r="A48" s="22" t="s">
        <v>55</v>
      </c>
      <c r="B48" s="23">
        <v>1</v>
      </c>
      <c r="C48" s="24">
        <v>1.26</v>
      </c>
      <c r="D48" s="23">
        <v>2</v>
      </c>
      <c r="E48" s="25">
        <f t="shared" si="0"/>
        <v>2.52</v>
      </c>
      <c r="F48" s="68" t="s">
        <v>49</v>
      </c>
    </row>
    <row r="49" spans="1:6" x14ac:dyDescent="0.25">
      <c r="A49" s="22" t="s">
        <v>56</v>
      </c>
      <c r="B49" s="23">
        <v>1</v>
      </c>
      <c r="C49" s="24">
        <v>1.26</v>
      </c>
      <c r="D49" s="23">
        <v>2</v>
      </c>
      <c r="E49" s="25">
        <f t="shared" si="0"/>
        <v>2.52</v>
      </c>
      <c r="F49" s="68" t="s">
        <v>49</v>
      </c>
    </row>
    <row r="50" spans="1:6" ht="15.75" thickBot="1" x14ac:dyDescent="0.3">
      <c r="A50" s="26" t="s">
        <v>57</v>
      </c>
      <c r="B50" s="27">
        <v>1</v>
      </c>
      <c r="C50" s="28">
        <v>9.82</v>
      </c>
      <c r="D50" s="27">
        <v>2</v>
      </c>
      <c r="E50" s="29">
        <f t="shared" si="0"/>
        <v>19.64</v>
      </c>
      <c r="F50" s="69" t="s">
        <v>49</v>
      </c>
    </row>
    <row r="51" spans="1:6" ht="15.75" thickBot="1" x14ac:dyDescent="0.3"/>
    <row r="52" spans="1:6" ht="15.75" thickBot="1" x14ac:dyDescent="0.3">
      <c r="A52" s="89" t="s">
        <v>59</v>
      </c>
      <c r="B52" s="98"/>
      <c r="C52" s="34">
        <f>SUM(C15:C50)</f>
        <v>430.93999999999994</v>
      </c>
      <c r="D52" s="35" t="s">
        <v>15</v>
      </c>
      <c r="E52" s="36">
        <f>SUM(E15:E50)</f>
        <v>861.87999999999988</v>
      </c>
      <c r="F52" s="37"/>
    </row>
    <row r="53" spans="1:6" ht="15.75" thickBot="1" x14ac:dyDescent="0.3">
      <c r="A53" s="89"/>
      <c r="B53" s="98"/>
      <c r="C53" s="99" t="s">
        <v>15</v>
      </c>
      <c r="D53" s="100"/>
      <c r="E53" s="100"/>
      <c r="F53" s="101"/>
    </row>
  </sheetData>
  <sheetProtection algorithmName="SHA-512" hashValue="8ql0N6TykGHMgR6jtRzo71n2cAsWagG57rPGruS2h51RXSxcH4mqCXJ5HFrC20KEO9oOrjmG8rRrylcuY+0iOw==" saltValue="viJZNwAVbRaS/2QeVy2NYg==" spinCount="100000" sheet="1" objects="1" scenarios="1"/>
  <mergeCells count="12">
    <mergeCell ref="F11:F13"/>
    <mergeCell ref="A52:B53"/>
    <mergeCell ref="C53:F53"/>
    <mergeCell ref="B11:B13"/>
    <mergeCell ref="C11:C13"/>
    <mergeCell ref="D11:D13"/>
    <mergeCell ref="E11:E13"/>
    <mergeCell ref="A9:A13"/>
    <mergeCell ref="B9:B10"/>
    <mergeCell ref="C9:C10"/>
    <mergeCell ref="D9:D10"/>
    <mergeCell ref="E9:E10"/>
  </mergeCells>
  <pageMargins left="0.7" right="0.7" top="0.78740157499999996" bottom="0.78740157499999996" header="0.3" footer="0.3"/>
  <pageSetup paperSize="9" orientation="landscape" r:id="rId1"/>
  <headerFooter>
    <oddHeader>&amp;RAusschreibung Unterhaltsreinigung, Glas- und Fensterreinigung Johannisbad
Sportstättenbetrieb der Stadt Zwickau, Gewandhausstraße 7, 08056 Zwickau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Arbeitsgänge</vt:lpstr>
      <vt:lpstr>Raumflächen</vt:lpstr>
      <vt:lpstr>Glasflächen</vt:lpstr>
    </vt:vector>
  </TitlesOfParts>
  <Company>SVZ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Ay-Weigel, T. Fr.</dc:creator>
  <cp:lastModifiedBy>Ay-Weigel, T. Fr.</cp:lastModifiedBy>
  <cp:lastPrinted>2022-07-15T08:17:41Z</cp:lastPrinted>
  <dcterms:created xsi:type="dcterms:W3CDTF">2022-03-24T09:25:45Z</dcterms:created>
  <dcterms:modified xsi:type="dcterms:W3CDTF">2025-03-27T08:19:06Z</dcterms:modified>
</cp:coreProperties>
</file>