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10_Stauanlagen\000_Allgemein\000_30_Unterhaltung\Bauwerksüberwachung_2026\06_Ausschr-Vergabe\Ausschreibungsunterlagen_Lose\Los 4 - STA NTH\"/>
    </mc:Choice>
  </mc:AlternateContent>
  <xr:revisionPtr revIDLastSave="0" documentId="13_ncr:1_{F23C2B67-F23F-456A-96CF-BE9FD0BF092A}" xr6:coauthVersionLast="47" xr6:coauthVersionMax="47" xr10:uidLastSave="{00000000-0000-0000-0000-000000000000}"/>
  <bookViews>
    <workbookView xWindow="-120" yWindow="-120" windowWidth="38640" windowHeight="21120" tabRatio="915" activeTab="3" xr2:uid="{00000000-000D-0000-FFFF-FFFF00000000}"/>
    <workbookView xWindow="-120" yWindow="-120" windowWidth="38640" windowHeight="21120" tabRatio="781" xr2:uid="{263FEB78-3374-4C80-A5AD-56636D1DAF93}"/>
    <workbookView xWindow="38280" yWindow="-120" windowWidth="38640" windowHeight="21120" activeTab="1" xr2:uid="{F21C6C05-227A-4A44-A27D-115EA350F055}"/>
  </bookViews>
  <sheets>
    <sheet name="Deckblatt" sheetId="34" r:id="rId1"/>
    <sheet name="1201 Straußfurt" sheetId="18" r:id="rId2"/>
    <sheet name="1202 Dachwig" sheetId="21" r:id="rId3"/>
    <sheet name="1203 Friemar" sheetId="19" r:id="rId4"/>
    <sheet name="1204 Greußen" sheetId="20" r:id="rId5"/>
    <sheet name="1301 Frohndorf" sheetId="22" r:id="rId6"/>
    <sheet name="1302 Schwerstedt" sheetId="23" r:id="rId7"/>
    <sheet name="1303 Bachra" sheetId="24" r:id="rId8"/>
    <sheet name="1304 Vipp." sheetId="26" r:id="rId9"/>
    <sheet name="1305 Großbrembach" sheetId="25" r:id="rId10"/>
    <sheet name="1306 Hopfgarten" sheetId="27" r:id="rId11"/>
    <sheet name="1307 Vieselbach" sheetId="28" r:id="rId12"/>
    <sheet name="1308 Asbach" sheetId="29" r:id="rId13"/>
    <sheet name="1501 Seebach" sheetId="33" r:id="rId14"/>
    <sheet name="1502 Neustadt" sheetId="1" r:id="rId15"/>
    <sheet name="1503 Iberg" sheetId="31" r:id="rId16"/>
    <sheet name="1504 Holbach" sheetId="32" r:id="rId17"/>
    <sheet name="1505 Luhne" sheetId="8" r:id="rId18"/>
    <sheet name="1506 Großengottern" sheetId="12" r:id="rId19"/>
    <sheet name="1507 Tüngeda" sheetId="17" r:id="rId20"/>
    <sheet name="1508 Spichra" sheetId="13" r:id="rId21"/>
    <sheet name="1509 Berka" sheetId="14" r:id="rId22"/>
    <sheet name="1510 Bischofroda I" sheetId="15" r:id="rId23"/>
    <sheet name="1511 Bischofroda II" sheetId="16" r:id="rId24"/>
    <sheet name="1512 Mengelrode" sheetId="6" r:id="rId25"/>
    <sheet name="7116 Heichelheim" sheetId="35" r:id="rId26"/>
    <sheet name="Zusammenstellung" sheetId="10" r:id="rId27"/>
  </sheets>
  <definedNames>
    <definedName name="_xlnm.Print_Area" localSheetId="1">'1201 Straußfurt'!$B$2:$AC$13</definedName>
    <definedName name="_xlnm.Print_Area" localSheetId="2">'1202 Dachwig'!$B$2:$AC$14</definedName>
    <definedName name="_xlnm.Print_Area" localSheetId="3">'1203 Friemar'!$B$2:$AC$14</definedName>
    <definedName name="_xlnm.Print_Area" localSheetId="4">'1204 Greußen'!$B$2:$AC$12</definedName>
    <definedName name="_xlnm.Print_Area" localSheetId="5">'1301 Frohndorf'!$B$2:$AC$13</definedName>
    <definedName name="_xlnm.Print_Area" localSheetId="6">'1302 Schwerstedt'!$B$2:$AC$13</definedName>
    <definedName name="_xlnm.Print_Area" localSheetId="7">'1303 Bachra'!$B$2:$AC$14</definedName>
    <definedName name="_xlnm.Print_Area" localSheetId="8">'1304 Vipp.'!$B$2:$AC$15</definedName>
    <definedName name="_xlnm.Print_Area" localSheetId="9">'1305 Großbrembach'!$B$2:$AC$14</definedName>
    <definedName name="_xlnm.Print_Area" localSheetId="10">'1306 Hopfgarten'!$B$2:$AC$16</definedName>
    <definedName name="_xlnm.Print_Area" localSheetId="11">'1307 Vieselbach'!$B$2:$AC$16</definedName>
    <definedName name="_xlnm.Print_Area" localSheetId="12">'1308 Asbach'!$B$2:$AC$13</definedName>
    <definedName name="_xlnm.Print_Area" localSheetId="13">'1501 Seebach'!$B$2:$AC$17</definedName>
    <definedName name="_xlnm.Print_Area" localSheetId="14">'1502 Neustadt'!$B$2:$AC$26</definedName>
    <definedName name="_xlnm.Print_Area" localSheetId="15">'1503 Iberg'!$B$2:$AC$15</definedName>
    <definedName name="_xlnm.Print_Area" localSheetId="16">'1504 Holbach'!$B$2:$AC$12</definedName>
    <definedName name="_xlnm.Print_Area" localSheetId="17">'1505 Luhne'!$B$2:$AC$15</definedName>
    <definedName name="_xlnm.Print_Area" localSheetId="18">'1506 Großengottern'!$B$2:$AC$15</definedName>
    <definedName name="_xlnm.Print_Area" localSheetId="19">'1507 Tüngeda'!$B$2:$AC$14</definedName>
    <definedName name="_xlnm.Print_Area" localSheetId="20">'1508 Spichra'!$B$2:$AC$15</definedName>
    <definedName name="_xlnm.Print_Area" localSheetId="21">'1509 Berka'!$B$2:$AC$14</definedName>
    <definedName name="_xlnm.Print_Area" localSheetId="22">'1510 Bischofroda I'!$B$2:$AC$14</definedName>
    <definedName name="_xlnm.Print_Area" localSheetId="23">'1511 Bischofroda II'!$B$2:$AC$13</definedName>
    <definedName name="_xlnm.Print_Area" localSheetId="24">'1512 Mengelrode'!$B$2:$AC$13</definedName>
    <definedName name="_xlnm.Print_Area" localSheetId="25">'7116 Heichelheim'!$B$2:$AC$14</definedName>
    <definedName name="_xlnm.Print_Area" localSheetId="26">Zusammenstellung!$B$2:$M$43</definedName>
    <definedName name="_xlnm.Print_Titles" localSheetId="13">'1501 Seebach'!$2:$6</definedName>
    <definedName name="_xlnm.Print_Titles" localSheetId="14">'1502 Neustadt'!$1:$5</definedName>
    <definedName name="_xlnm.Print_Titles" localSheetId="24">'1512 Mengelrode'!$2:$6</definedName>
    <definedName name="_xlnm.Print_Titles" localSheetId="0">Deckblatt!$1:$3</definedName>
    <definedName name="_xlnm.Print_Titles" localSheetId="26">Zusammenstellung!$2:$6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10" l="1"/>
  <c r="K43" i="10" s="1"/>
  <c r="L43" i="10" s="1"/>
  <c r="M43" i="10" s="1"/>
  <c r="I41" i="10"/>
  <c r="J41" i="10" s="1"/>
  <c r="K41" i="10" s="1"/>
  <c r="L41" i="10" s="1"/>
  <c r="M41" i="10" s="1"/>
  <c r="I42" i="10"/>
  <c r="J42" i="10" s="1"/>
  <c r="K42" i="10" s="1"/>
  <c r="L42" i="10" s="1"/>
  <c r="M42" i="10" s="1"/>
  <c r="I43" i="10"/>
  <c r="I40" i="10"/>
  <c r="J40" i="10" s="1"/>
  <c r="K40" i="10" s="1"/>
  <c r="L40" i="10" s="1"/>
  <c r="M40" i="10" s="1"/>
  <c r="O7" i="35"/>
  <c r="R7" i="35" s="1"/>
  <c r="O8" i="35"/>
  <c r="Q8" i="35" s="1"/>
  <c r="O9" i="35"/>
  <c r="Q9" i="35" s="1"/>
  <c r="R8" i="6"/>
  <c r="U8" i="6" s="1"/>
  <c r="W8" i="6" s="1"/>
  <c r="O7" i="6"/>
  <c r="Q7" i="6" s="1"/>
  <c r="O8" i="6"/>
  <c r="Q8" i="6" s="1"/>
  <c r="R7" i="16"/>
  <c r="T7" i="16" s="1"/>
  <c r="O7" i="16"/>
  <c r="Q7" i="16" s="1"/>
  <c r="O8" i="16"/>
  <c r="Q8" i="16" s="1"/>
  <c r="Q9" i="15"/>
  <c r="R9" i="15"/>
  <c r="T9" i="15" s="1"/>
  <c r="O7" i="15"/>
  <c r="Q7" i="15" s="1"/>
  <c r="O8" i="15"/>
  <c r="Q8" i="15" s="1"/>
  <c r="O9" i="15"/>
  <c r="Q8" i="14"/>
  <c r="R8" i="14"/>
  <c r="T8" i="14" s="1"/>
  <c r="Q9" i="14"/>
  <c r="O7" i="14"/>
  <c r="Q7" i="14" s="1"/>
  <c r="O8" i="14"/>
  <c r="O9" i="14"/>
  <c r="R9" i="14" s="1"/>
  <c r="T9" i="14" s="1"/>
  <c r="T8" i="13"/>
  <c r="Q7" i="13"/>
  <c r="R7" i="13"/>
  <c r="T7" i="13" s="1"/>
  <c r="R8" i="13"/>
  <c r="U8" i="13" s="1"/>
  <c r="Q9" i="13"/>
  <c r="O7" i="13"/>
  <c r="O8" i="13"/>
  <c r="Q8" i="13" s="1"/>
  <c r="O9" i="13"/>
  <c r="R9" i="13" s="1"/>
  <c r="O10" i="13"/>
  <c r="Q10" i="13" s="1"/>
  <c r="T9" i="17"/>
  <c r="U9" i="17"/>
  <c r="W9" i="17" s="1"/>
  <c r="Q7" i="17"/>
  <c r="R7" i="17"/>
  <c r="T7" i="17" s="1"/>
  <c r="R9" i="17"/>
  <c r="O7" i="17"/>
  <c r="O8" i="17"/>
  <c r="R8" i="17" s="1"/>
  <c r="O9" i="17"/>
  <c r="Q9" i="17" s="1"/>
  <c r="R10" i="12"/>
  <c r="U10" i="12" s="1"/>
  <c r="O7" i="12"/>
  <c r="Q7" i="12" s="1"/>
  <c r="O8" i="12"/>
  <c r="Q8" i="12" s="1"/>
  <c r="O9" i="12"/>
  <c r="Q9" i="12" s="1"/>
  <c r="O10" i="12"/>
  <c r="Q10" i="12" s="1"/>
  <c r="R7" i="8"/>
  <c r="T7" i="8" s="1"/>
  <c r="R9" i="8"/>
  <c r="U9" i="8" s="1"/>
  <c r="O7" i="8"/>
  <c r="Q7" i="8" s="1"/>
  <c r="O8" i="8"/>
  <c r="R8" i="8" s="1"/>
  <c r="U8" i="8" s="1"/>
  <c r="O9" i="8"/>
  <c r="Q9" i="8" s="1"/>
  <c r="O10" i="8"/>
  <c r="Q10" i="8" s="1"/>
  <c r="Q7" i="32"/>
  <c r="O7" i="32"/>
  <c r="R7" i="32" s="1"/>
  <c r="T7" i="32" s="1"/>
  <c r="R7" i="31"/>
  <c r="T7" i="31" s="1"/>
  <c r="Q8" i="31"/>
  <c r="R8" i="31"/>
  <c r="U8" i="31" s="1"/>
  <c r="O7" i="31"/>
  <c r="Q7" i="31" s="1"/>
  <c r="O8" i="31"/>
  <c r="O9" i="31"/>
  <c r="R9" i="31" s="1"/>
  <c r="O10" i="31"/>
  <c r="R10" i="31" s="1"/>
  <c r="T16" i="1"/>
  <c r="Q8" i="1"/>
  <c r="R8" i="1"/>
  <c r="T8" i="1" s="1"/>
  <c r="R10" i="1"/>
  <c r="T10" i="1" s="1"/>
  <c r="R12" i="1"/>
  <c r="T12" i="1" s="1"/>
  <c r="R15" i="1"/>
  <c r="T15" i="1" s="1"/>
  <c r="Q16" i="1"/>
  <c r="R16" i="1"/>
  <c r="U16" i="1" s="1"/>
  <c r="Q18" i="1"/>
  <c r="R18" i="1"/>
  <c r="T18" i="1" s="1"/>
  <c r="R21" i="1"/>
  <c r="T21" i="1" s="1"/>
  <c r="O7" i="1"/>
  <c r="Q7" i="1" s="1"/>
  <c r="O8" i="1"/>
  <c r="O9" i="1"/>
  <c r="R9" i="1" s="1"/>
  <c r="O10" i="1"/>
  <c r="Q10" i="1" s="1"/>
  <c r="O11" i="1"/>
  <c r="Q11" i="1" s="1"/>
  <c r="O12" i="1"/>
  <c r="Q12" i="1" s="1"/>
  <c r="O13" i="1"/>
  <c r="Q13" i="1" s="1"/>
  <c r="O14" i="1"/>
  <c r="R14" i="1" s="1"/>
  <c r="T14" i="1" s="1"/>
  <c r="O15" i="1"/>
  <c r="Q15" i="1" s="1"/>
  <c r="O16" i="1"/>
  <c r="O17" i="1"/>
  <c r="Q17" i="1" s="1"/>
  <c r="O18" i="1"/>
  <c r="O19" i="1"/>
  <c r="R19" i="1" s="1"/>
  <c r="T19" i="1" s="1"/>
  <c r="O20" i="1"/>
  <c r="R20" i="1" s="1"/>
  <c r="T20" i="1" s="1"/>
  <c r="O21" i="1"/>
  <c r="Q21" i="1" s="1"/>
  <c r="Q8" i="33"/>
  <c r="Q9" i="33"/>
  <c r="R9" i="33"/>
  <c r="T9" i="33" s="1"/>
  <c r="R11" i="33"/>
  <c r="T11" i="33" s="1"/>
  <c r="Q12" i="33"/>
  <c r="R12" i="33"/>
  <c r="T12" i="33" s="1"/>
  <c r="O7" i="33"/>
  <c r="Q7" i="33" s="1"/>
  <c r="O8" i="33"/>
  <c r="R8" i="33" s="1"/>
  <c r="O9" i="33"/>
  <c r="O10" i="33"/>
  <c r="Q10" i="33" s="1"/>
  <c r="O11" i="33"/>
  <c r="Q11" i="33" s="1"/>
  <c r="O12" i="33"/>
  <c r="Q7" i="29"/>
  <c r="R7" i="29"/>
  <c r="T7" i="29" s="1"/>
  <c r="Q8" i="29"/>
  <c r="O7" i="29"/>
  <c r="O8" i="29"/>
  <c r="R8" i="29" s="1"/>
  <c r="T8" i="29" s="1"/>
  <c r="R7" i="28"/>
  <c r="U7" i="28" s="1"/>
  <c r="R8" i="28"/>
  <c r="T8" i="28" s="1"/>
  <c r="Q8" i="28"/>
  <c r="Q9" i="28"/>
  <c r="O7" i="28"/>
  <c r="Q7" i="28" s="1"/>
  <c r="O8" i="28"/>
  <c r="O9" i="28"/>
  <c r="R9" i="28" s="1"/>
  <c r="U9" i="28" s="1"/>
  <c r="O10" i="28"/>
  <c r="Q10" i="28" s="1"/>
  <c r="O11" i="28"/>
  <c r="R11" i="28" s="1"/>
  <c r="U11" i="28" s="1"/>
  <c r="Q11" i="27"/>
  <c r="O7" i="27"/>
  <c r="R7" i="27" s="1"/>
  <c r="T7" i="27" s="1"/>
  <c r="O8" i="27"/>
  <c r="Q8" i="27" s="1"/>
  <c r="O9" i="27"/>
  <c r="R9" i="27" s="1"/>
  <c r="O10" i="27"/>
  <c r="Q10" i="27" s="1"/>
  <c r="O11" i="27"/>
  <c r="R11" i="27" s="1"/>
  <c r="O7" i="25"/>
  <c r="Q7" i="25" s="1"/>
  <c r="O8" i="25"/>
  <c r="R8" i="25" s="1"/>
  <c r="U8" i="25" s="1"/>
  <c r="O9" i="25"/>
  <c r="Q9" i="25" s="1"/>
  <c r="Q9" i="26"/>
  <c r="Q10" i="26"/>
  <c r="R10" i="26"/>
  <c r="T10" i="26" s="1"/>
  <c r="O7" i="26"/>
  <c r="Q7" i="26" s="1"/>
  <c r="O8" i="26"/>
  <c r="Q8" i="26" s="1"/>
  <c r="O9" i="26"/>
  <c r="R9" i="26" s="1"/>
  <c r="O10" i="26"/>
  <c r="Q8" i="24"/>
  <c r="R8" i="24"/>
  <c r="T8" i="24" s="1"/>
  <c r="O7" i="24"/>
  <c r="Q7" i="24" s="1"/>
  <c r="O8" i="24"/>
  <c r="O9" i="24"/>
  <c r="R9" i="24" s="1"/>
  <c r="T9" i="24" s="1"/>
  <c r="Q8" i="23"/>
  <c r="R8" i="23"/>
  <c r="T8" i="23" s="1"/>
  <c r="O7" i="23"/>
  <c r="R7" i="23" s="1"/>
  <c r="U7" i="23" s="1"/>
  <c r="O8" i="23"/>
  <c r="O7" i="22"/>
  <c r="R7" i="22" s="1"/>
  <c r="T7" i="22" s="1"/>
  <c r="O8" i="22"/>
  <c r="R8" i="22" s="1"/>
  <c r="O7" i="20"/>
  <c r="Q7" i="20" s="1"/>
  <c r="R6" i="27"/>
  <c r="T6" i="27" s="1"/>
  <c r="R6" i="29"/>
  <c r="U6" i="29" s="1"/>
  <c r="W6" i="29" s="1"/>
  <c r="R6" i="17"/>
  <c r="T6" i="17" s="1"/>
  <c r="R6" i="13"/>
  <c r="T6" i="13" s="1"/>
  <c r="R6" i="15"/>
  <c r="T6" i="15" s="1"/>
  <c r="R6" i="35"/>
  <c r="T6" i="35" s="1"/>
  <c r="Q6" i="26"/>
  <c r="Q6" i="27"/>
  <c r="Q6" i="29"/>
  <c r="Q6" i="1"/>
  <c r="Q6" i="8"/>
  <c r="Q6" i="12"/>
  <c r="Q6" i="13"/>
  <c r="Q6" i="35"/>
  <c r="Q6" i="20"/>
  <c r="O6" i="22"/>
  <c r="R6" i="22" s="1"/>
  <c r="O6" i="23"/>
  <c r="Q6" i="23" s="1"/>
  <c r="O6" i="24"/>
  <c r="Q6" i="24" s="1"/>
  <c r="O6" i="26"/>
  <c r="R6" i="26" s="1"/>
  <c r="O6" i="25"/>
  <c r="Q6" i="25" s="1"/>
  <c r="O6" i="27"/>
  <c r="O6" i="28"/>
  <c r="R6" i="28" s="1"/>
  <c r="O6" i="29"/>
  <c r="O6" i="33"/>
  <c r="Q6" i="33" s="1"/>
  <c r="O6" i="1"/>
  <c r="R6" i="1" s="1"/>
  <c r="O6" i="31"/>
  <c r="Q6" i="31" s="1"/>
  <c r="O6" i="32"/>
  <c r="R6" i="32" s="1"/>
  <c r="O6" i="8"/>
  <c r="R6" i="8" s="1"/>
  <c r="U6" i="8" s="1"/>
  <c r="O6" i="12"/>
  <c r="R6" i="12" s="1"/>
  <c r="O6" i="17"/>
  <c r="Q6" i="17" s="1"/>
  <c r="O6" i="13"/>
  <c r="O6" i="14"/>
  <c r="Q6" i="14" s="1"/>
  <c r="O6" i="15"/>
  <c r="Q6" i="15" s="1"/>
  <c r="O6" i="16"/>
  <c r="Q6" i="16" s="1"/>
  <c r="O6" i="6"/>
  <c r="R6" i="6" s="1"/>
  <c r="O6" i="35"/>
  <c r="O6" i="20"/>
  <c r="R6" i="20" s="1"/>
  <c r="U6" i="20" s="1"/>
  <c r="R7" i="19"/>
  <c r="U7" i="19" s="1"/>
  <c r="R8" i="19"/>
  <c r="T8" i="19" s="1"/>
  <c r="R9" i="19"/>
  <c r="T9" i="19" s="1"/>
  <c r="Q8" i="19"/>
  <c r="O7" i="19"/>
  <c r="Q7" i="19" s="1"/>
  <c r="O8" i="19"/>
  <c r="O9" i="19"/>
  <c r="Q9" i="19" s="1"/>
  <c r="O6" i="19"/>
  <c r="R6" i="19" s="1"/>
  <c r="T6" i="19" s="1"/>
  <c r="R8" i="21"/>
  <c r="T8" i="21" s="1"/>
  <c r="R9" i="21"/>
  <c r="T9" i="21" s="1"/>
  <c r="R6" i="21"/>
  <c r="T6" i="21" s="1"/>
  <c r="Q8" i="21"/>
  <c r="O7" i="21"/>
  <c r="Q7" i="21" s="1"/>
  <c r="O8" i="21"/>
  <c r="O9" i="21"/>
  <c r="Q9" i="21" s="1"/>
  <c r="O6" i="21"/>
  <c r="Q6" i="21" s="1"/>
  <c r="T7" i="18"/>
  <c r="Q8" i="18"/>
  <c r="R8" i="18"/>
  <c r="T8" i="18" s="1"/>
  <c r="R7" i="18"/>
  <c r="U7" i="18" s="1"/>
  <c r="X7" i="18" s="1"/>
  <c r="O7" i="18"/>
  <c r="Q7" i="18" s="1"/>
  <c r="O8" i="18"/>
  <c r="O6" i="18"/>
  <c r="Q6" i="18" s="1"/>
  <c r="AB9" i="35"/>
  <c r="Y9" i="35"/>
  <c r="V9" i="35"/>
  <c r="S9" i="35"/>
  <c r="P9" i="35"/>
  <c r="M9" i="35"/>
  <c r="N9" i="35" s="1"/>
  <c r="K9" i="35"/>
  <c r="L9" i="35" s="1"/>
  <c r="I9" i="35"/>
  <c r="J9" i="35" s="1"/>
  <c r="G9" i="35"/>
  <c r="H9" i="35" s="1"/>
  <c r="F9" i="35"/>
  <c r="AB8" i="35"/>
  <c r="Y8" i="35"/>
  <c r="V8" i="35"/>
  <c r="S8" i="35"/>
  <c r="P8" i="35"/>
  <c r="M8" i="35"/>
  <c r="N8" i="35" s="1"/>
  <c r="K8" i="35"/>
  <c r="L8" i="35" s="1"/>
  <c r="I8" i="35"/>
  <c r="J8" i="35" s="1"/>
  <c r="G8" i="35"/>
  <c r="H8" i="35" s="1"/>
  <c r="F8" i="35"/>
  <c r="AB7" i="35"/>
  <c r="Y7" i="35"/>
  <c r="V7" i="35"/>
  <c r="S7" i="35"/>
  <c r="P7" i="35"/>
  <c r="M7" i="35"/>
  <c r="N7" i="35" s="1"/>
  <c r="K7" i="35"/>
  <c r="L7" i="35" s="1"/>
  <c r="I7" i="35"/>
  <c r="J7" i="35" s="1"/>
  <c r="G7" i="35"/>
  <c r="H7" i="35" s="1"/>
  <c r="F7" i="35"/>
  <c r="AB6" i="35"/>
  <c r="Y6" i="35"/>
  <c r="V6" i="35"/>
  <c r="S6" i="35"/>
  <c r="P6" i="35"/>
  <c r="M6" i="35"/>
  <c r="N6" i="35" s="1"/>
  <c r="K6" i="35"/>
  <c r="L6" i="35" s="1"/>
  <c r="I6" i="35"/>
  <c r="J6" i="35" s="1"/>
  <c r="G6" i="35"/>
  <c r="H6" i="35" s="1"/>
  <c r="F6" i="35"/>
  <c r="D12" i="35"/>
  <c r="C30" i="10" s="1"/>
  <c r="AB9" i="13"/>
  <c r="Y9" i="13"/>
  <c r="V9" i="13"/>
  <c r="S9" i="13"/>
  <c r="P9" i="13"/>
  <c r="M9" i="13"/>
  <c r="N9" i="13" s="1"/>
  <c r="K9" i="13"/>
  <c r="L9" i="13" s="1"/>
  <c r="I9" i="13"/>
  <c r="J9" i="13" s="1"/>
  <c r="G9" i="13"/>
  <c r="H9" i="13" s="1"/>
  <c r="F9" i="13"/>
  <c r="AB8" i="13"/>
  <c r="Y8" i="13"/>
  <c r="V8" i="13"/>
  <c r="S8" i="13"/>
  <c r="P8" i="13"/>
  <c r="M8" i="13"/>
  <c r="N8" i="13" s="1"/>
  <c r="K8" i="13"/>
  <c r="L8" i="13" s="1"/>
  <c r="I8" i="13"/>
  <c r="J8" i="13" s="1"/>
  <c r="G8" i="13"/>
  <c r="H8" i="13" s="1"/>
  <c r="F8" i="13"/>
  <c r="AB9" i="12"/>
  <c r="Y9" i="12"/>
  <c r="V9" i="12"/>
  <c r="S9" i="12"/>
  <c r="P9" i="12"/>
  <c r="M9" i="12"/>
  <c r="N9" i="12" s="1"/>
  <c r="K9" i="12"/>
  <c r="L9" i="12" s="1"/>
  <c r="I9" i="12"/>
  <c r="J9" i="12" s="1"/>
  <c r="G9" i="12"/>
  <c r="H9" i="12" s="1"/>
  <c r="F9" i="12"/>
  <c r="AB8" i="12"/>
  <c r="Y8" i="12"/>
  <c r="V8" i="12"/>
  <c r="S8" i="12"/>
  <c r="P8" i="12"/>
  <c r="M8" i="12"/>
  <c r="N8" i="12" s="1"/>
  <c r="K8" i="12"/>
  <c r="L8" i="12" s="1"/>
  <c r="I8" i="12"/>
  <c r="J8" i="12" s="1"/>
  <c r="G8" i="12"/>
  <c r="H8" i="12" s="1"/>
  <c r="F8" i="12"/>
  <c r="AB9" i="31"/>
  <c r="Y9" i="31"/>
  <c r="V9" i="31"/>
  <c r="S9" i="31"/>
  <c r="P9" i="31"/>
  <c r="M9" i="31"/>
  <c r="N9" i="31" s="1"/>
  <c r="K9" i="31"/>
  <c r="L9" i="31" s="1"/>
  <c r="I9" i="31"/>
  <c r="J9" i="31" s="1"/>
  <c r="H9" i="31"/>
  <c r="G9" i="31"/>
  <c r="F9" i="31"/>
  <c r="AB18" i="1"/>
  <c r="Y18" i="1"/>
  <c r="V18" i="1"/>
  <c r="S18" i="1"/>
  <c r="P18" i="1"/>
  <c r="M18" i="1"/>
  <c r="N18" i="1" s="1"/>
  <c r="K18" i="1"/>
  <c r="L18" i="1" s="1"/>
  <c r="I18" i="1"/>
  <c r="J18" i="1" s="1"/>
  <c r="G18" i="1"/>
  <c r="H18" i="1" s="1"/>
  <c r="F18" i="1"/>
  <c r="AB17" i="1"/>
  <c r="Y17" i="1"/>
  <c r="V17" i="1"/>
  <c r="S17" i="1"/>
  <c r="P17" i="1"/>
  <c r="M17" i="1"/>
  <c r="N17" i="1" s="1"/>
  <c r="K17" i="1"/>
  <c r="L17" i="1" s="1"/>
  <c r="I17" i="1"/>
  <c r="J17" i="1" s="1"/>
  <c r="G17" i="1"/>
  <c r="H17" i="1" s="1"/>
  <c r="F17" i="1"/>
  <c r="AB7" i="22"/>
  <c r="Y7" i="22"/>
  <c r="V7" i="22"/>
  <c r="S7" i="22"/>
  <c r="P7" i="22"/>
  <c r="M7" i="22"/>
  <c r="N7" i="22" s="1"/>
  <c r="K7" i="22"/>
  <c r="L7" i="22" s="1"/>
  <c r="I7" i="22"/>
  <c r="J7" i="22" s="1"/>
  <c r="G7" i="22"/>
  <c r="H7" i="22" s="1"/>
  <c r="F7" i="22"/>
  <c r="AB8" i="19"/>
  <c r="Y8" i="19"/>
  <c r="V8" i="19"/>
  <c r="S8" i="19"/>
  <c r="P8" i="19"/>
  <c r="M8" i="19"/>
  <c r="N8" i="19" s="1"/>
  <c r="K8" i="19"/>
  <c r="L8" i="19" s="1"/>
  <c r="I8" i="19"/>
  <c r="J8" i="19" s="1"/>
  <c r="G8" i="19"/>
  <c r="H8" i="19" s="1"/>
  <c r="F8" i="19"/>
  <c r="AB7" i="19"/>
  <c r="Y7" i="19"/>
  <c r="V7" i="19"/>
  <c r="S7" i="19"/>
  <c r="P7" i="19"/>
  <c r="M7" i="19"/>
  <c r="N7" i="19" s="1"/>
  <c r="K7" i="19"/>
  <c r="L7" i="19" s="1"/>
  <c r="I7" i="19"/>
  <c r="J7" i="19" s="1"/>
  <c r="G7" i="19"/>
  <c r="H7" i="19" s="1"/>
  <c r="F7" i="19"/>
  <c r="R6" i="18" l="1"/>
  <c r="U6" i="18" s="1"/>
  <c r="U9" i="21"/>
  <c r="X9" i="21" s="1"/>
  <c r="Z9" i="21" s="1"/>
  <c r="R7" i="21"/>
  <c r="T7" i="21" s="1"/>
  <c r="U8" i="19"/>
  <c r="X8" i="19" s="1"/>
  <c r="T7" i="19"/>
  <c r="Q6" i="19"/>
  <c r="R7" i="20"/>
  <c r="U7" i="20" s="1"/>
  <c r="Q7" i="22"/>
  <c r="T6" i="22"/>
  <c r="U6" i="22"/>
  <c r="W6" i="22" s="1"/>
  <c r="Q6" i="22"/>
  <c r="U8" i="22"/>
  <c r="X8" i="22" s="1"/>
  <c r="Z8" i="22" s="1"/>
  <c r="T8" i="22"/>
  <c r="Q8" i="22"/>
  <c r="Q7" i="23"/>
  <c r="R6" i="23"/>
  <c r="T6" i="23" s="1"/>
  <c r="R6" i="24"/>
  <c r="U6" i="24" s="1"/>
  <c r="X6" i="24" s="1"/>
  <c r="Z6" i="24" s="1"/>
  <c r="Q9" i="24"/>
  <c r="U8" i="24"/>
  <c r="R7" i="24"/>
  <c r="U7" i="24" s="1"/>
  <c r="W7" i="24" s="1"/>
  <c r="U10" i="26"/>
  <c r="T9" i="26"/>
  <c r="U9" i="26"/>
  <c r="W9" i="26" s="1"/>
  <c r="R8" i="26"/>
  <c r="T8" i="26" s="1"/>
  <c r="R7" i="26"/>
  <c r="T6" i="26"/>
  <c r="U6" i="26"/>
  <c r="R9" i="25"/>
  <c r="Q8" i="25"/>
  <c r="R7" i="25"/>
  <c r="R6" i="25"/>
  <c r="T6" i="25" s="1"/>
  <c r="T11" i="27"/>
  <c r="U11" i="27"/>
  <c r="R10" i="27"/>
  <c r="U9" i="27"/>
  <c r="X9" i="27" s="1"/>
  <c r="T9" i="27"/>
  <c r="Q9" i="27"/>
  <c r="R8" i="27"/>
  <c r="Q7" i="27"/>
  <c r="T6" i="28"/>
  <c r="U6" i="28"/>
  <c r="W6" i="28" s="1"/>
  <c r="Q6" i="28"/>
  <c r="Q11" i="28"/>
  <c r="R10" i="28"/>
  <c r="U8" i="28"/>
  <c r="T7" i="28"/>
  <c r="X6" i="28"/>
  <c r="Z6" i="28" s="1"/>
  <c r="T6" i="29"/>
  <c r="U12" i="33"/>
  <c r="X12" i="33" s="1"/>
  <c r="R10" i="33"/>
  <c r="T8" i="33"/>
  <c r="U8" i="33"/>
  <c r="R7" i="33"/>
  <c r="R6" i="33"/>
  <c r="T6" i="33" s="1"/>
  <c r="R17" i="1"/>
  <c r="T17" i="1" s="1"/>
  <c r="X16" i="1"/>
  <c r="W16" i="1"/>
  <c r="U15" i="1"/>
  <c r="Q14" i="1"/>
  <c r="R13" i="1"/>
  <c r="U12" i="1"/>
  <c r="W12" i="1" s="1"/>
  <c r="R11" i="1"/>
  <c r="T11" i="1" s="1"/>
  <c r="U10" i="1"/>
  <c r="T9" i="1"/>
  <c r="U9" i="1"/>
  <c r="W9" i="1" s="1"/>
  <c r="Q9" i="1"/>
  <c r="U8" i="1"/>
  <c r="R7" i="1"/>
  <c r="U6" i="1"/>
  <c r="T6" i="1"/>
  <c r="Q20" i="1"/>
  <c r="Q19" i="1"/>
  <c r="U18" i="1"/>
  <c r="T10" i="31"/>
  <c r="U10" i="31"/>
  <c r="W10" i="31" s="1"/>
  <c r="Q10" i="31"/>
  <c r="T9" i="31"/>
  <c r="U9" i="31"/>
  <c r="Q9" i="31"/>
  <c r="R6" i="31"/>
  <c r="T6" i="31" s="1"/>
  <c r="T6" i="32"/>
  <c r="U6" i="32"/>
  <c r="W6" i="32" s="1"/>
  <c r="Q6" i="32"/>
  <c r="R10" i="8"/>
  <c r="Q8" i="8"/>
  <c r="T10" i="12"/>
  <c r="R9" i="12"/>
  <c r="R8" i="12"/>
  <c r="R7" i="12"/>
  <c r="T7" i="12" s="1"/>
  <c r="U6" i="12"/>
  <c r="T6" i="12"/>
  <c r="T8" i="17"/>
  <c r="U8" i="17"/>
  <c r="Q8" i="17"/>
  <c r="U7" i="17"/>
  <c r="U6" i="17"/>
  <c r="W6" i="17" s="1"/>
  <c r="R10" i="13"/>
  <c r="T9" i="13"/>
  <c r="U9" i="13"/>
  <c r="R6" i="14"/>
  <c r="T6" i="14" s="1"/>
  <c r="U8" i="14"/>
  <c r="W8" i="14" s="1"/>
  <c r="R7" i="14"/>
  <c r="R8" i="15"/>
  <c r="R7" i="15"/>
  <c r="R6" i="16"/>
  <c r="R8" i="16"/>
  <c r="T8" i="16" s="1"/>
  <c r="T8" i="6"/>
  <c r="R7" i="6"/>
  <c r="T7" i="6" s="1"/>
  <c r="T6" i="6"/>
  <c r="U6" i="6"/>
  <c r="Q6" i="6"/>
  <c r="R9" i="35"/>
  <c r="T9" i="35" s="1"/>
  <c r="R8" i="35"/>
  <c r="T7" i="35"/>
  <c r="U7" i="35"/>
  <c r="W7" i="35" s="1"/>
  <c r="Q7" i="35"/>
  <c r="U9" i="35"/>
  <c r="X7" i="35"/>
  <c r="X8" i="6"/>
  <c r="U7" i="16"/>
  <c r="U9" i="15"/>
  <c r="U9" i="14"/>
  <c r="W8" i="13"/>
  <c r="X8" i="13"/>
  <c r="U7" i="13"/>
  <c r="X9" i="17"/>
  <c r="W10" i="12"/>
  <c r="X10" i="12"/>
  <c r="W9" i="8"/>
  <c r="X9" i="8"/>
  <c r="T9" i="8"/>
  <c r="W8" i="8"/>
  <c r="X8" i="8"/>
  <c r="T8" i="8"/>
  <c r="U7" i="8"/>
  <c r="U7" i="32"/>
  <c r="X10" i="31"/>
  <c r="W8" i="31"/>
  <c r="X8" i="31"/>
  <c r="T8" i="31"/>
  <c r="U7" i="31"/>
  <c r="U21" i="1"/>
  <c r="U20" i="1"/>
  <c r="U19" i="1"/>
  <c r="U17" i="1"/>
  <c r="Z16" i="1"/>
  <c r="AA16" i="1"/>
  <c r="AC16" i="1" s="1"/>
  <c r="U14" i="1"/>
  <c r="U11" i="1"/>
  <c r="X9" i="1"/>
  <c r="Z12" i="33"/>
  <c r="AA12" i="33"/>
  <c r="AC12" i="33" s="1"/>
  <c r="W12" i="33"/>
  <c r="U11" i="33"/>
  <c r="U9" i="33"/>
  <c r="U8" i="29"/>
  <c r="W8" i="29" s="1"/>
  <c r="U7" i="29"/>
  <c r="X8" i="29"/>
  <c r="W11" i="28"/>
  <c r="X11" i="28"/>
  <c r="T11" i="28"/>
  <c r="W9" i="28"/>
  <c r="X9" i="28"/>
  <c r="T9" i="28"/>
  <c r="X7" i="28"/>
  <c r="W7" i="28"/>
  <c r="U7" i="27"/>
  <c r="W8" i="25"/>
  <c r="X8" i="25"/>
  <c r="T8" i="25"/>
  <c r="X9" i="26"/>
  <c r="U9" i="24"/>
  <c r="U8" i="23"/>
  <c r="W8" i="23" s="1"/>
  <c r="W7" i="23"/>
  <c r="X7" i="23"/>
  <c r="T7" i="23"/>
  <c r="U7" i="22"/>
  <c r="X7" i="20"/>
  <c r="W7" i="20"/>
  <c r="T7" i="20"/>
  <c r="W6" i="1"/>
  <c r="X6" i="1"/>
  <c r="W6" i="20"/>
  <c r="X6" i="20"/>
  <c r="X6" i="12"/>
  <c r="W6" i="12"/>
  <c r="X6" i="8"/>
  <c r="W6" i="8"/>
  <c r="AA6" i="28"/>
  <c r="AC6" i="28" s="1"/>
  <c r="T6" i="8"/>
  <c r="X6" i="32"/>
  <c r="U6" i="35"/>
  <c r="U6" i="27"/>
  <c r="T6" i="20"/>
  <c r="U6" i="15"/>
  <c r="U6" i="23"/>
  <c r="X6" i="29"/>
  <c r="U6" i="13"/>
  <c r="F12" i="35"/>
  <c r="D30" i="10" s="1"/>
  <c r="U9" i="19"/>
  <c r="Z8" i="19"/>
  <c r="AA8" i="19"/>
  <c r="AC8" i="19" s="1"/>
  <c r="W8" i="19"/>
  <c r="W7" i="19"/>
  <c r="X7" i="19"/>
  <c r="U6" i="19"/>
  <c r="U6" i="21"/>
  <c r="U7" i="21"/>
  <c r="U8" i="21"/>
  <c r="U8" i="18"/>
  <c r="Z7" i="18"/>
  <c r="AA7" i="18"/>
  <c r="AC7" i="18" s="1"/>
  <c r="W7" i="18"/>
  <c r="X6" i="18"/>
  <c r="W6" i="18"/>
  <c r="T6" i="18"/>
  <c r="Q12" i="35"/>
  <c r="I30" i="10" s="1"/>
  <c r="J12" i="35"/>
  <c r="F30" i="10" s="1"/>
  <c r="H12" i="35"/>
  <c r="E30" i="10" s="1"/>
  <c r="L12" i="35"/>
  <c r="G30" i="10" s="1"/>
  <c r="N12" i="35"/>
  <c r="H30" i="10" s="1"/>
  <c r="AA9" i="21" l="1"/>
  <c r="AC9" i="21" s="1"/>
  <c r="W9" i="21"/>
  <c r="X6" i="22"/>
  <c r="Z6" i="22" s="1"/>
  <c r="W8" i="22"/>
  <c r="AA8" i="22"/>
  <c r="AC8" i="22" s="1"/>
  <c r="T6" i="24"/>
  <c r="W6" i="24"/>
  <c r="X8" i="24"/>
  <c r="W8" i="24"/>
  <c r="T7" i="24"/>
  <c r="X7" i="24"/>
  <c r="AA6" i="24"/>
  <c r="AC6" i="24" s="1"/>
  <c r="W10" i="26"/>
  <c r="X10" i="26"/>
  <c r="U8" i="26"/>
  <c r="X8" i="26" s="1"/>
  <c r="U7" i="26"/>
  <c r="T7" i="26"/>
  <c r="X6" i="26"/>
  <c r="W6" i="26"/>
  <c r="U9" i="25"/>
  <c r="T9" i="25"/>
  <c r="U7" i="25"/>
  <c r="T7" i="25"/>
  <c r="U6" i="25"/>
  <c r="W6" i="25" s="1"/>
  <c r="X11" i="27"/>
  <c r="W11" i="27"/>
  <c r="T10" i="27"/>
  <c r="U10" i="27"/>
  <c r="W9" i="27"/>
  <c r="U8" i="27"/>
  <c r="T8" i="27"/>
  <c r="T10" i="28"/>
  <c r="U10" i="28"/>
  <c r="W8" i="28"/>
  <c r="X8" i="28"/>
  <c r="T10" i="33"/>
  <c r="U10" i="33"/>
  <c r="W8" i="33"/>
  <c r="X8" i="33"/>
  <c r="U7" i="33"/>
  <c r="T7" i="33"/>
  <c r="U6" i="33"/>
  <c r="W15" i="1"/>
  <c r="X15" i="1"/>
  <c r="T13" i="1"/>
  <c r="U13" i="1"/>
  <c r="X12" i="1"/>
  <c r="W10" i="1"/>
  <c r="X10" i="1"/>
  <c r="W8" i="1"/>
  <c r="X8" i="1"/>
  <c r="T7" i="1"/>
  <c r="U7" i="1"/>
  <c r="W18" i="1"/>
  <c r="X18" i="1"/>
  <c r="W9" i="31"/>
  <c r="X9" i="31"/>
  <c r="U6" i="31"/>
  <c r="W6" i="31" s="1"/>
  <c r="U10" i="8"/>
  <c r="T10" i="8"/>
  <c r="T9" i="12"/>
  <c r="U9" i="12"/>
  <c r="U8" i="12"/>
  <c r="T8" i="12"/>
  <c r="U7" i="12"/>
  <c r="W7" i="12" s="1"/>
  <c r="W8" i="17"/>
  <c r="X8" i="17"/>
  <c r="W7" i="17"/>
  <c r="X7" i="17"/>
  <c r="X6" i="17"/>
  <c r="Z6" i="17" s="1"/>
  <c r="T10" i="13"/>
  <c r="U10" i="13"/>
  <c r="W9" i="13"/>
  <c r="X9" i="13"/>
  <c r="U6" i="14"/>
  <c r="W6" i="14" s="1"/>
  <c r="X8" i="14"/>
  <c r="Z8" i="14" s="1"/>
  <c r="T7" i="14"/>
  <c r="U7" i="14"/>
  <c r="T8" i="15"/>
  <c r="U8" i="15"/>
  <c r="U7" i="15"/>
  <c r="T7" i="15"/>
  <c r="U6" i="16"/>
  <c r="T6" i="16"/>
  <c r="U8" i="16"/>
  <c r="U7" i="6"/>
  <c r="X7" i="6" s="1"/>
  <c r="X6" i="6"/>
  <c r="W6" i="6"/>
  <c r="T8" i="35"/>
  <c r="T12" i="35" s="1"/>
  <c r="J30" i="10" s="1"/>
  <c r="U8" i="35"/>
  <c r="W9" i="35"/>
  <c r="X9" i="35"/>
  <c r="Z7" i="35"/>
  <c r="AA7" i="35"/>
  <c r="AC7" i="35" s="1"/>
  <c r="Z8" i="6"/>
  <c r="AA8" i="6"/>
  <c r="AC8" i="6" s="1"/>
  <c r="W7" i="16"/>
  <c r="X7" i="16"/>
  <c r="W9" i="15"/>
  <c r="X9" i="15"/>
  <c r="W9" i="14"/>
  <c r="X9" i="14"/>
  <c r="Z8" i="13"/>
  <c r="AA8" i="13"/>
  <c r="AC8" i="13" s="1"/>
  <c r="W7" i="13"/>
  <c r="X7" i="13"/>
  <c r="Z9" i="17"/>
  <c r="AA9" i="17"/>
  <c r="AC9" i="17" s="1"/>
  <c r="Z10" i="12"/>
  <c r="AA10" i="12"/>
  <c r="AC10" i="12" s="1"/>
  <c r="Z9" i="8"/>
  <c r="AA9" i="8"/>
  <c r="AC9" i="8" s="1"/>
  <c r="AA8" i="8"/>
  <c r="AC8" i="8" s="1"/>
  <c r="Z8" i="8"/>
  <c r="W7" i="8"/>
  <c r="X7" i="8"/>
  <c r="W7" i="32"/>
  <c r="X7" i="32"/>
  <c r="Z10" i="31"/>
  <c r="AA10" i="31"/>
  <c r="AC10" i="31" s="1"/>
  <c r="AA8" i="31"/>
  <c r="AC8" i="31" s="1"/>
  <c r="Z8" i="31"/>
  <c r="W7" i="31"/>
  <c r="X7" i="31"/>
  <c r="W21" i="1"/>
  <c r="X21" i="1"/>
  <c r="W20" i="1"/>
  <c r="X20" i="1"/>
  <c r="X19" i="1"/>
  <c r="W19" i="1"/>
  <c r="W17" i="1"/>
  <c r="X17" i="1"/>
  <c r="X14" i="1"/>
  <c r="W14" i="1"/>
  <c r="Z12" i="1"/>
  <c r="AA12" i="1"/>
  <c r="AC12" i="1" s="1"/>
  <c r="W11" i="1"/>
  <c r="X11" i="1"/>
  <c r="Z9" i="1"/>
  <c r="AA9" i="1"/>
  <c r="AC9" i="1" s="1"/>
  <c r="W11" i="33"/>
  <c r="X11" i="33"/>
  <c r="W9" i="33"/>
  <c r="X9" i="33"/>
  <c r="Z8" i="29"/>
  <c r="AA8" i="29"/>
  <c r="AC8" i="29" s="1"/>
  <c r="W7" i="29"/>
  <c r="X7" i="29"/>
  <c r="Z11" i="28"/>
  <c r="AA11" i="28"/>
  <c r="AC11" i="28" s="1"/>
  <c r="Z9" i="28"/>
  <c r="AA9" i="28"/>
  <c r="AC9" i="28" s="1"/>
  <c r="Z7" i="28"/>
  <c r="AA7" i="28"/>
  <c r="AC7" i="28" s="1"/>
  <c r="Z9" i="27"/>
  <c r="AA9" i="27"/>
  <c r="AC9" i="27" s="1"/>
  <c r="X7" i="27"/>
  <c r="W7" i="27"/>
  <c r="Z8" i="25"/>
  <c r="AA8" i="25"/>
  <c r="AC8" i="25" s="1"/>
  <c r="Z9" i="26"/>
  <c r="AA9" i="26"/>
  <c r="AC9" i="26" s="1"/>
  <c r="W9" i="24"/>
  <c r="X9" i="24"/>
  <c r="Z7" i="24"/>
  <c r="AA7" i="24"/>
  <c r="AC7" i="24" s="1"/>
  <c r="X8" i="23"/>
  <c r="AA8" i="23" s="1"/>
  <c r="AC8" i="23" s="1"/>
  <c r="Z8" i="23"/>
  <c r="AA7" i="23"/>
  <c r="AC7" i="23" s="1"/>
  <c r="Z7" i="23"/>
  <c r="W7" i="22"/>
  <c r="X7" i="22"/>
  <c r="AA7" i="20"/>
  <c r="AC7" i="20" s="1"/>
  <c r="Z7" i="20"/>
  <c r="W6" i="13"/>
  <c r="X6" i="13"/>
  <c r="W6" i="23"/>
  <c r="X6" i="23"/>
  <c r="Z6" i="12"/>
  <c r="AA6" i="12"/>
  <c r="AC6" i="12" s="1"/>
  <c r="W6" i="27"/>
  <c r="X6" i="27"/>
  <c r="Z6" i="29"/>
  <c r="AA6" i="29"/>
  <c r="AC6" i="29" s="1"/>
  <c r="Z6" i="8"/>
  <c r="AA6" i="8"/>
  <c r="AC6" i="8" s="1"/>
  <c r="W6" i="35"/>
  <c r="X6" i="35"/>
  <c r="Z6" i="32"/>
  <c r="AA6" i="32"/>
  <c r="AC6" i="32" s="1"/>
  <c r="AA6" i="17"/>
  <c r="AC6" i="17" s="1"/>
  <c r="X6" i="15"/>
  <c r="W6" i="15"/>
  <c r="AA6" i="1"/>
  <c r="AC6" i="1" s="1"/>
  <c r="Z6" i="1"/>
  <c r="W6" i="33"/>
  <c r="X6" i="33"/>
  <c r="Z6" i="20"/>
  <c r="AA6" i="20"/>
  <c r="AC6" i="20" s="1"/>
  <c r="W9" i="19"/>
  <c r="X9" i="19"/>
  <c r="AA7" i="19"/>
  <c r="AC7" i="19" s="1"/>
  <c r="Z7" i="19"/>
  <c r="X6" i="19"/>
  <c r="W6" i="19"/>
  <c r="W8" i="21"/>
  <c r="X8" i="21"/>
  <c r="W6" i="21"/>
  <c r="X6" i="21"/>
  <c r="W7" i="21"/>
  <c r="X7" i="21"/>
  <c r="W8" i="18"/>
  <c r="X8" i="18"/>
  <c r="Z6" i="18"/>
  <c r="AA6" i="18"/>
  <c r="AC6" i="18" s="1"/>
  <c r="AA6" i="22" l="1"/>
  <c r="AC6" i="22" s="1"/>
  <c r="Z8" i="24"/>
  <c r="AA8" i="24"/>
  <c r="AC8" i="24" s="1"/>
  <c r="Z10" i="26"/>
  <c r="AA10" i="26"/>
  <c r="AC10" i="26" s="1"/>
  <c r="W8" i="26"/>
  <c r="X7" i="26"/>
  <c r="W7" i="26"/>
  <c r="Z6" i="26"/>
  <c r="AA6" i="26"/>
  <c r="AC6" i="26" s="1"/>
  <c r="W9" i="25"/>
  <c r="X9" i="25"/>
  <c r="W7" i="25"/>
  <c r="X7" i="25"/>
  <c r="X6" i="25"/>
  <c r="Z6" i="25" s="1"/>
  <c r="Z11" i="27"/>
  <c r="AA11" i="27"/>
  <c r="AC11" i="27" s="1"/>
  <c r="W10" i="27"/>
  <c r="X10" i="27"/>
  <c r="X8" i="27"/>
  <c r="W8" i="27"/>
  <c r="W10" i="28"/>
  <c r="X10" i="28"/>
  <c r="Z8" i="28"/>
  <c r="AA8" i="28"/>
  <c r="AC8" i="28" s="1"/>
  <c r="X10" i="33"/>
  <c r="W10" i="33"/>
  <c r="AA8" i="33"/>
  <c r="AC8" i="33" s="1"/>
  <c r="Z8" i="33"/>
  <c r="W7" i="33"/>
  <c r="X7" i="33"/>
  <c r="Z15" i="1"/>
  <c r="AA15" i="1"/>
  <c r="AC15" i="1" s="1"/>
  <c r="X13" i="1"/>
  <c r="W13" i="1"/>
  <c r="Z10" i="1"/>
  <c r="AA10" i="1"/>
  <c r="AC10" i="1" s="1"/>
  <c r="AA8" i="1"/>
  <c r="AC8" i="1" s="1"/>
  <c r="Z8" i="1"/>
  <c r="W7" i="1"/>
  <c r="X7" i="1"/>
  <c r="Z18" i="1"/>
  <c r="AA18" i="1"/>
  <c r="AC18" i="1" s="1"/>
  <c r="Z9" i="31"/>
  <c r="AA9" i="31"/>
  <c r="AC9" i="31" s="1"/>
  <c r="X6" i="31"/>
  <c r="AA6" i="31" s="1"/>
  <c r="AC6" i="31" s="1"/>
  <c r="W10" i="8"/>
  <c r="X10" i="8"/>
  <c r="W9" i="12"/>
  <c r="X9" i="12"/>
  <c r="W8" i="12"/>
  <c r="X8" i="12"/>
  <c r="X7" i="12"/>
  <c r="Z7" i="12" s="1"/>
  <c r="Z8" i="17"/>
  <c r="AA8" i="17"/>
  <c r="AC8" i="17" s="1"/>
  <c r="Z7" i="17"/>
  <c r="AA7" i="17"/>
  <c r="AC7" i="17" s="1"/>
  <c r="W10" i="13"/>
  <c r="X10" i="13"/>
  <c r="Z9" i="13"/>
  <c r="AA9" i="13"/>
  <c r="AC9" i="13" s="1"/>
  <c r="X6" i="14"/>
  <c r="AA8" i="14"/>
  <c r="AC8" i="14" s="1"/>
  <c r="W7" i="14"/>
  <c r="X7" i="14"/>
  <c r="X8" i="15"/>
  <c r="W8" i="15"/>
  <c r="W7" i="15"/>
  <c r="X7" i="15"/>
  <c r="X6" i="16"/>
  <c r="W6" i="16"/>
  <c r="W8" i="16"/>
  <c r="X8" i="16"/>
  <c r="W7" i="6"/>
  <c r="AA6" i="6"/>
  <c r="AC6" i="6" s="1"/>
  <c r="Z6" i="6"/>
  <c r="W12" i="35"/>
  <c r="K30" i="10" s="1"/>
  <c r="W8" i="35"/>
  <c r="X8" i="35"/>
  <c r="Z9" i="35"/>
  <c r="AA9" i="35"/>
  <c r="AC9" i="35" s="1"/>
  <c r="Z7" i="6"/>
  <c r="AA7" i="6"/>
  <c r="AC7" i="6" s="1"/>
  <c r="Z7" i="16"/>
  <c r="AA7" i="16"/>
  <c r="AC7" i="16" s="1"/>
  <c r="Z9" i="15"/>
  <c r="AA9" i="15"/>
  <c r="AC9" i="15" s="1"/>
  <c r="Z9" i="14"/>
  <c r="AA9" i="14"/>
  <c r="AC9" i="14" s="1"/>
  <c r="Z7" i="13"/>
  <c r="AA7" i="13"/>
  <c r="AC7" i="13" s="1"/>
  <c r="Z7" i="8"/>
  <c r="AA7" i="8"/>
  <c r="AC7" i="8" s="1"/>
  <c r="Z7" i="32"/>
  <c r="AA7" i="32"/>
  <c r="AC7" i="32" s="1"/>
  <c r="Z7" i="31"/>
  <c r="AA7" i="31"/>
  <c r="AC7" i="31" s="1"/>
  <c r="Z21" i="1"/>
  <c r="AA21" i="1"/>
  <c r="AC21" i="1" s="1"/>
  <c r="Z20" i="1"/>
  <c r="AA20" i="1"/>
  <c r="AC20" i="1" s="1"/>
  <c r="AA19" i="1"/>
  <c r="AC19" i="1" s="1"/>
  <c r="Z19" i="1"/>
  <c r="Z17" i="1"/>
  <c r="AA17" i="1"/>
  <c r="AC17" i="1" s="1"/>
  <c r="Z14" i="1"/>
  <c r="AA14" i="1"/>
  <c r="AC14" i="1" s="1"/>
  <c r="Z11" i="1"/>
  <c r="AA11" i="1"/>
  <c r="AC11" i="1" s="1"/>
  <c r="Z11" i="33"/>
  <c r="AA11" i="33"/>
  <c r="AC11" i="33" s="1"/>
  <c r="Z9" i="33"/>
  <c r="AA9" i="33"/>
  <c r="AC9" i="33" s="1"/>
  <c r="Z7" i="29"/>
  <c r="AA7" i="29"/>
  <c r="AC7" i="29" s="1"/>
  <c r="Z7" i="27"/>
  <c r="AA7" i="27"/>
  <c r="AC7" i="27" s="1"/>
  <c r="Z8" i="26"/>
  <c r="AA8" i="26"/>
  <c r="AC8" i="26" s="1"/>
  <c r="Z9" i="24"/>
  <c r="AA9" i="24"/>
  <c r="AC9" i="24" s="1"/>
  <c r="Z7" i="22"/>
  <c r="AA7" i="22"/>
  <c r="AC7" i="22" s="1"/>
  <c r="AA6" i="33"/>
  <c r="AC6" i="33" s="1"/>
  <c r="Z6" i="33"/>
  <c r="Z6" i="35"/>
  <c r="AA6" i="35"/>
  <c r="AC6" i="35" s="1"/>
  <c r="Z6" i="15"/>
  <c r="AA6" i="15"/>
  <c r="AC6" i="15" s="1"/>
  <c r="AA6" i="25"/>
  <c r="AC6" i="25" s="1"/>
  <c r="Z6" i="23"/>
  <c r="AA6" i="23"/>
  <c r="AC6" i="23" s="1"/>
  <c r="Z6" i="27"/>
  <c r="AA6" i="27"/>
  <c r="AC6" i="27" s="1"/>
  <c r="Z6" i="13"/>
  <c r="AA6" i="13"/>
  <c r="AC6" i="13" s="1"/>
  <c r="Z9" i="19"/>
  <c r="AA9" i="19"/>
  <c r="AC9" i="19" s="1"/>
  <c r="AA6" i="19"/>
  <c r="AC6" i="19" s="1"/>
  <c r="Z6" i="19"/>
  <c r="Z7" i="21"/>
  <c r="AA7" i="21"/>
  <c r="AC7" i="21" s="1"/>
  <c r="Z6" i="21"/>
  <c r="AA6" i="21"/>
  <c r="AC6" i="21" s="1"/>
  <c r="AA8" i="21"/>
  <c r="AC8" i="21" s="1"/>
  <c r="Z8" i="21"/>
  <c r="Z8" i="18"/>
  <c r="AA8" i="18"/>
  <c r="AC8" i="18" s="1"/>
  <c r="D11" i="6"/>
  <c r="C29" i="10" s="1"/>
  <c r="D11" i="16"/>
  <c r="C28" i="10" s="1"/>
  <c r="D12" i="15"/>
  <c r="C27" i="10" s="1"/>
  <c r="D12" i="14"/>
  <c r="C26" i="10" s="1"/>
  <c r="D13" i="13"/>
  <c r="C25" i="10" s="1"/>
  <c r="D12" i="17"/>
  <c r="C24" i="10" s="1"/>
  <c r="D13" i="12"/>
  <c r="C23" i="10" s="1"/>
  <c r="D13" i="8"/>
  <c r="C22" i="10" s="1"/>
  <c r="D10" i="32"/>
  <c r="C21" i="10" s="1"/>
  <c r="D13" i="31"/>
  <c r="C20" i="10" s="1"/>
  <c r="D24" i="1"/>
  <c r="C19" i="10" s="1"/>
  <c r="D15" i="33"/>
  <c r="C18" i="10" s="1"/>
  <c r="D11" i="29"/>
  <c r="C17" i="10" s="1"/>
  <c r="D14" i="28"/>
  <c r="C16" i="10" s="1"/>
  <c r="D14" i="27"/>
  <c r="C15" i="10" s="1"/>
  <c r="D12" i="25"/>
  <c r="C14" i="10" s="1"/>
  <c r="D13" i="26"/>
  <c r="C13" i="10" s="1"/>
  <c r="D12" i="24"/>
  <c r="C12" i="10" s="1"/>
  <c r="D11" i="23"/>
  <c r="C11" i="10" s="1"/>
  <c r="D11" i="22"/>
  <c r="C10" i="10" s="1"/>
  <c r="D10" i="20"/>
  <c r="C9" i="10" s="1"/>
  <c r="D12" i="19"/>
  <c r="C8" i="10" s="1"/>
  <c r="D12" i="21"/>
  <c r="C7" i="10" s="1"/>
  <c r="D11" i="18"/>
  <c r="C6" i="10" s="1"/>
  <c r="AB7" i="6"/>
  <c r="Y7" i="6"/>
  <c r="V7" i="6"/>
  <c r="S7" i="6"/>
  <c r="P7" i="6"/>
  <c r="M7" i="6"/>
  <c r="N7" i="6" s="1"/>
  <c r="K7" i="6"/>
  <c r="L7" i="6" s="1"/>
  <c r="I7" i="6"/>
  <c r="J7" i="6" s="1"/>
  <c r="G7" i="6"/>
  <c r="H7" i="6" s="1"/>
  <c r="F7" i="6"/>
  <c r="AB7" i="24"/>
  <c r="Y7" i="24"/>
  <c r="V7" i="24"/>
  <c r="S7" i="24"/>
  <c r="P7" i="24"/>
  <c r="M7" i="24"/>
  <c r="N7" i="24" s="1"/>
  <c r="K7" i="24"/>
  <c r="L7" i="24" s="1"/>
  <c r="I7" i="24"/>
  <c r="J7" i="24" s="1"/>
  <c r="G7" i="24"/>
  <c r="H7" i="24" s="1"/>
  <c r="F7" i="24"/>
  <c r="F6" i="6"/>
  <c r="F11" i="6" s="1"/>
  <c r="D29" i="10" s="1"/>
  <c r="G6" i="6"/>
  <c r="H6" i="6" s="1"/>
  <c r="I6" i="6"/>
  <c r="J6" i="6" s="1"/>
  <c r="K6" i="6"/>
  <c r="L6" i="6" s="1"/>
  <c r="M6" i="6"/>
  <c r="N6" i="6" s="1"/>
  <c r="P6" i="6"/>
  <c r="S6" i="6"/>
  <c r="V6" i="6"/>
  <c r="F8" i="6"/>
  <c r="G8" i="6"/>
  <c r="H8" i="6" s="1"/>
  <c r="I8" i="6"/>
  <c r="J8" i="6" s="1"/>
  <c r="K8" i="6"/>
  <c r="L8" i="6" s="1"/>
  <c r="M8" i="6"/>
  <c r="N8" i="6" s="1"/>
  <c r="P8" i="6"/>
  <c r="S8" i="6"/>
  <c r="V8" i="6"/>
  <c r="AB8" i="6"/>
  <c r="Y8" i="6"/>
  <c r="AB6" i="6"/>
  <c r="Y6" i="6"/>
  <c r="AB8" i="16"/>
  <c r="Y8" i="16"/>
  <c r="V8" i="16"/>
  <c r="S8" i="16"/>
  <c r="P8" i="16"/>
  <c r="M8" i="16"/>
  <c r="N8" i="16" s="1"/>
  <c r="K8" i="16"/>
  <c r="L8" i="16" s="1"/>
  <c r="I8" i="16"/>
  <c r="J8" i="16" s="1"/>
  <c r="G8" i="16"/>
  <c r="H8" i="16" s="1"/>
  <c r="F8" i="16"/>
  <c r="AB7" i="16"/>
  <c r="Y7" i="16"/>
  <c r="V7" i="16"/>
  <c r="S7" i="16"/>
  <c r="T11" i="16" s="1"/>
  <c r="J28" i="10" s="1"/>
  <c r="P7" i="16"/>
  <c r="M7" i="16"/>
  <c r="N7" i="16" s="1"/>
  <c r="K7" i="16"/>
  <c r="L7" i="16"/>
  <c r="I7" i="16"/>
  <c r="J7" i="16" s="1"/>
  <c r="G7" i="16"/>
  <c r="H7" i="16"/>
  <c r="F7" i="16"/>
  <c r="AB6" i="16"/>
  <c r="Y6" i="16"/>
  <c r="V6" i="16"/>
  <c r="S6" i="16"/>
  <c r="P6" i="16"/>
  <c r="M6" i="16"/>
  <c r="N6" i="16" s="1"/>
  <c r="K6" i="16"/>
  <c r="L6" i="16" s="1"/>
  <c r="I6" i="16"/>
  <c r="J6" i="16" s="1"/>
  <c r="G6" i="16"/>
  <c r="H6" i="16" s="1"/>
  <c r="F6" i="16"/>
  <c r="AB9" i="15"/>
  <c r="Y9" i="15"/>
  <c r="V9" i="15"/>
  <c r="S9" i="15"/>
  <c r="P9" i="15"/>
  <c r="M9" i="15"/>
  <c r="N9" i="15"/>
  <c r="K9" i="15"/>
  <c r="L9" i="15"/>
  <c r="I9" i="15"/>
  <c r="J9" i="15" s="1"/>
  <c r="G9" i="15"/>
  <c r="H9" i="15"/>
  <c r="F9" i="15"/>
  <c r="AB8" i="15"/>
  <c r="Y8" i="15"/>
  <c r="V8" i="15"/>
  <c r="S8" i="15"/>
  <c r="P8" i="15"/>
  <c r="M8" i="15"/>
  <c r="N8" i="15" s="1"/>
  <c r="K8" i="15"/>
  <c r="L8" i="15" s="1"/>
  <c r="I8" i="15"/>
  <c r="J8" i="15" s="1"/>
  <c r="G8" i="15"/>
  <c r="H8" i="15" s="1"/>
  <c r="F8" i="15"/>
  <c r="F12" i="15" s="1"/>
  <c r="D27" i="10" s="1"/>
  <c r="AB7" i="15"/>
  <c r="Y7" i="15"/>
  <c r="V7" i="15"/>
  <c r="S7" i="15"/>
  <c r="P7" i="15"/>
  <c r="M7" i="15"/>
  <c r="N7" i="15"/>
  <c r="K7" i="15"/>
  <c r="L7" i="15"/>
  <c r="I7" i="15"/>
  <c r="J7" i="15" s="1"/>
  <c r="G7" i="15"/>
  <c r="H7" i="15" s="1"/>
  <c r="F7" i="15"/>
  <c r="AB6" i="15"/>
  <c r="Y6" i="15"/>
  <c r="V6" i="15"/>
  <c r="S6" i="15"/>
  <c r="P6" i="15"/>
  <c r="M6" i="15"/>
  <c r="N6" i="15" s="1"/>
  <c r="K6" i="15"/>
  <c r="L6" i="15" s="1"/>
  <c r="I6" i="15"/>
  <c r="J6" i="15" s="1"/>
  <c r="G6" i="15"/>
  <c r="H6" i="15" s="1"/>
  <c r="F6" i="15"/>
  <c r="AB9" i="14"/>
  <c r="Y9" i="14"/>
  <c r="V9" i="14"/>
  <c r="S9" i="14"/>
  <c r="P9" i="14"/>
  <c r="M9" i="14"/>
  <c r="N9" i="14"/>
  <c r="K9" i="14"/>
  <c r="L9" i="14" s="1"/>
  <c r="I9" i="14"/>
  <c r="J9" i="14"/>
  <c r="G9" i="14"/>
  <c r="H9" i="14"/>
  <c r="F9" i="14"/>
  <c r="AB8" i="14"/>
  <c r="Y8" i="14"/>
  <c r="V8" i="14"/>
  <c r="S8" i="14"/>
  <c r="P8" i="14"/>
  <c r="M8" i="14"/>
  <c r="N8" i="14" s="1"/>
  <c r="K8" i="14"/>
  <c r="L8" i="14" s="1"/>
  <c r="I8" i="14"/>
  <c r="J8" i="14" s="1"/>
  <c r="G8" i="14"/>
  <c r="H8" i="14" s="1"/>
  <c r="F8" i="14"/>
  <c r="AB7" i="14"/>
  <c r="Y7" i="14"/>
  <c r="V7" i="14"/>
  <c r="S7" i="14"/>
  <c r="P7" i="14"/>
  <c r="M7" i="14"/>
  <c r="N7" i="14" s="1"/>
  <c r="K7" i="14"/>
  <c r="L7" i="14" s="1"/>
  <c r="I7" i="14"/>
  <c r="J7" i="14" s="1"/>
  <c r="G7" i="14"/>
  <c r="H7" i="14" s="1"/>
  <c r="F7" i="14"/>
  <c r="AB6" i="14"/>
  <c r="Y6" i="14"/>
  <c r="V6" i="14"/>
  <c r="S6" i="14"/>
  <c r="P6" i="14"/>
  <c r="M6" i="14"/>
  <c r="N6" i="14" s="1"/>
  <c r="K6" i="14"/>
  <c r="L6" i="14" s="1"/>
  <c r="I6" i="14"/>
  <c r="J6" i="14" s="1"/>
  <c r="G6" i="14"/>
  <c r="H6" i="14" s="1"/>
  <c r="F6" i="14"/>
  <c r="AB10" i="13"/>
  <c r="Y10" i="13"/>
  <c r="V10" i="13"/>
  <c r="S10" i="13"/>
  <c r="P10" i="13"/>
  <c r="M10" i="13"/>
  <c r="N10" i="13" s="1"/>
  <c r="K10" i="13"/>
  <c r="L10" i="13" s="1"/>
  <c r="I10" i="13"/>
  <c r="J10" i="13" s="1"/>
  <c r="G10" i="13"/>
  <c r="H10" i="13" s="1"/>
  <c r="F10" i="13"/>
  <c r="AB7" i="13"/>
  <c r="Y7" i="13"/>
  <c r="V7" i="13"/>
  <c r="S7" i="13"/>
  <c r="P7" i="13"/>
  <c r="M7" i="13"/>
  <c r="N7" i="13" s="1"/>
  <c r="K7" i="13"/>
  <c r="L7" i="13" s="1"/>
  <c r="I7" i="13"/>
  <c r="J7" i="13" s="1"/>
  <c r="G7" i="13"/>
  <c r="H7" i="13" s="1"/>
  <c r="F7" i="13"/>
  <c r="AB6" i="13"/>
  <c r="Y6" i="13"/>
  <c r="V6" i="13"/>
  <c r="S6" i="13"/>
  <c r="P6" i="13"/>
  <c r="M6" i="13"/>
  <c r="N6" i="13" s="1"/>
  <c r="K6" i="13"/>
  <c r="L6" i="13" s="1"/>
  <c r="I6" i="13"/>
  <c r="J6" i="13" s="1"/>
  <c r="G6" i="13"/>
  <c r="H6" i="13" s="1"/>
  <c r="F6" i="13"/>
  <c r="AB9" i="17"/>
  <c r="Y9" i="17"/>
  <c r="V9" i="17"/>
  <c r="S9" i="17"/>
  <c r="P9" i="17"/>
  <c r="M9" i="17"/>
  <c r="N9" i="17" s="1"/>
  <c r="K9" i="17"/>
  <c r="L9" i="17" s="1"/>
  <c r="I9" i="17"/>
  <c r="J9" i="17"/>
  <c r="G9" i="17"/>
  <c r="H9" i="17" s="1"/>
  <c r="F9" i="17"/>
  <c r="AB8" i="17"/>
  <c r="Y8" i="17"/>
  <c r="V8" i="17"/>
  <c r="S8" i="17"/>
  <c r="P8" i="17"/>
  <c r="M8" i="17"/>
  <c r="N8" i="17" s="1"/>
  <c r="K8" i="17"/>
  <c r="L8" i="17" s="1"/>
  <c r="I8" i="17"/>
  <c r="J8" i="17" s="1"/>
  <c r="G8" i="17"/>
  <c r="H8" i="17" s="1"/>
  <c r="F8" i="17"/>
  <c r="AB7" i="17"/>
  <c r="Y7" i="17"/>
  <c r="V7" i="17"/>
  <c r="S7" i="17"/>
  <c r="P7" i="17"/>
  <c r="M7" i="17"/>
  <c r="N7" i="17" s="1"/>
  <c r="K7" i="17"/>
  <c r="L7" i="17" s="1"/>
  <c r="I7" i="17"/>
  <c r="J7" i="17" s="1"/>
  <c r="G7" i="17"/>
  <c r="H7" i="17" s="1"/>
  <c r="F7" i="17"/>
  <c r="AB6" i="17"/>
  <c r="Y6" i="17"/>
  <c r="V6" i="17"/>
  <c r="S6" i="17"/>
  <c r="P6" i="17"/>
  <c r="M6" i="17"/>
  <c r="N6" i="17" s="1"/>
  <c r="K6" i="17"/>
  <c r="L6" i="17" s="1"/>
  <c r="I6" i="17"/>
  <c r="J6" i="17" s="1"/>
  <c r="G6" i="17"/>
  <c r="H6" i="17" s="1"/>
  <c r="F6" i="17"/>
  <c r="AB10" i="12"/>
  <c r="Y10" i="12"/>
  <c r="V10" i="12"/>
  <c r="S10" i="12"/>
  <c r="P10" i="12"/>
  <c r="M10" i="12"/>
  <c r="N10" i="12" s="1"/>
  <c r="K10" i="12"/>
  <c r="L10" i="12" s="1"/>
  <c r="I10" i="12"/>
  <c r="J10" i="12" s="1"/>
  <c r="G10" i="12"/>
  <c r="H10" i="12" s="1"/>
  <c r="F10" i="12"/>
  <c r="AB7" i="12"/>
  <c r="Y7" i="12"/>
  <c r="V7" i="12"/>
  <c r="S7" i="12"/>
  <c r="P7" i="12"/>
  <c r="M7" i="12"/>
  <c r="N7" i="12" s="1"/>
  <c r="K7" i="12"/>
  <c r="L7" i="12" s="1"/>
  <c r="I7" i="12"/>
  <c r="J7" i="12" s="1"/>
  <c r="G7" i="12"/>
  <c r="H7" i="12" s="1"/>
  <c r="F7" i="12"/>
  <c r="AB6" i="12"/>
  <c r="Y6" i="12"/>
  <c r="V6" i="12"/>
  <c r="S6" i="12"/>
  <c r="P6" i="12"/>
  <c r="M6" i="12"/>
  <c r="N6" i="12" s="1"/>
  <c r="K6" i="12"/>
  <c r="L6" i="12" s="1"/>
  <c r="I6" i="12"/>
  <c r="J6" i="12" s="1"/>
  <c r="G6" i="12"/>
  <c r="H6" i="12" s="1"/>
  <c r="F6" i="12"/>
  <c r="AB10" i="8"/>
  <c r="Y10" i="8"/>
  <c r="V10" i="8"/>
  <c r="S10" i="8"/>
  <c r="P10" i="8"/>
  <c r="M10" i="8"/>
  <c r="N10" i="8" s="1"/>
  <c r="K10" i="8"/>
  <c r="L10" i="8" s="1"/>
  <c r="I10" i="8"/>
  <c r="J10" i="8"/>
  <c r="G10" i="8"/>
  <c r="H10" i="8" s="1"/>
  <c r="F10" i="8"/>
  <c r="AB9" i="8"/>
  <c r="Y9" i="8"/>
  <c r="V9" i="8"/>
  <c r="S9" i="8"/>
  <c r="P9" i="8"/>
  <c r="M9" i="8"/>
  <c r="N9" i="8" s="1"/>
  <c r="K9" i="8"/>
  <c r="L9" i="8" s="1"/>
  <c r="I9" i="8"/>
  <c r="J9" i="8"/>
  <c r="G9" i="8"/>
  <c r="H9" i="8" s="1"/>
  <c r="F9" i="8"/>
  <c r="AB8" i="8"/>
  <c r="Y8" i="8"/>
  <c r="V8" i="8"/>
  <c r="S8" i="8"/>
  <c r="P8" i="8"/>
  <c r="M8" i="8"/>
  <c r="N8" i="8" s="1"/>
  <c r="K8" i="8"/>
  <c r="L8" i="8" s="1"/>
  <c r="I8" i="8"/>
  <c r="J8" i="8" s="1"/>
  <c r="G8" i="8"/>
  <c r="H8" i="8" s="1"/>
  <c r="F8" i="8"/>
  <c r="AB7" i="8"/>
  <c r="Y7" i="8"/>
  <c r="V7" i="8"/>
  <c r="S7" i="8"/>
  <c r="P7" i="8"/>
  <c r="M7" i="8"/>
  <c r="N7" i="8" s="1"/>
  <c r="K7" i="8"/>
  <c r="L7" i="8" s="1"/>
  <c r="I7" i="8"/>
  <c r="J7" i="8" s="1"/>
  <c r="G7" i="8"/>
  <c r="H7" i="8" s="1"/>
  <c r="F7" i="8"/>
  <c r="AB6" i="8"/>
  <c r="Y6" i="8"/>
  <c r="V6" i="8"/>
  <c r="S6" i="8"/>
  <c r="P6" i="8"/>
  <c r="M6" i="8"/>
  <c r="N6" i="8"/>
  <c r="K6" i="8"/>
  <c r="L6" i="8" s="1"/>
  <c r="I6" i="8"/>
  <c r="J6" i="8" s="1"/>
  <c r="H6" i="8"/>
  <c r="G6" i="8"/>
  <c r="F6" i="8"/>
  <c r="AB7" i="32"/>
  <c r="Y7" i="32"/>
  <c r="Z10" i="32" s="1"/>
  <c r="L21" i="10" s="1"/>
  <c r="V7" i="32"/>
  <c r="S7" i="32"/>
  <c r="P7" i="32"/>
  <c r="M7" i="32"/>
  <c r="N7" i="32" s="1"/>
  <c r="K7" i="32"/>
  <c r="L7" i="32" s="1"/>
  <c r="I7" i="32"/>
  <c r="J7" i="32" s="1"/>
  <c r="G7" i="32"/>
  <c r="H7" i="32" s="1"/>
  <c r="F7" i="32"/>
  <c r="F10" i="32" s="1"/>
  <c r="D21" i="10" s="1"/>
  <c r="AB6" i="32"/>
  <c r="Y6" i="32"/>
  <c r="V6" i="32"/>
  <c r="S6" i="32"/>
  <c r="P6" i="32"/>
  <c r="M6" i="32"/>
  <c r="N6" i="32" s="1"/>
  <c r="K6" i="32"/>
  <c r="L6" i="32" s="1"/>
  <c r="L10" i="32" s="1"/>
  <c r="G21" i="10" s="1"/>
  <c r="I6" i="32"/>
  <c r="J6" i="32" s="1"/>
  <c r="G6" i="32"/>
  <c r="H6" i="32" s="1"/>
  <c r="F6" i="32"/>
  <c r="AB10" i="31"/>
  <c r="Y10" i="31"/>
  <c r="V10" i="31"/>
  <c r="S10" i="31"/>
  <c r="P10" i="31"/>
  <c r="M10" i="31"/>
  <c r="N10" i="31" s="1"/>
  <c r="K10" i="31"/>
  <c r="L10" i="31"/>
  <c r="I10" i="31"/>
  <c r="J10" i="31" s="1"/>
  <c r="G10" i="31"/>
  <c r="H10" i="31" s="1"/>
  <c r="F10" i="31"/>
  <c r="N8" i="31"/>
  <c r="L8" i="31"/>
  <c r="J8" i="31"/>
  <c r="H8" i="31"/>
  <c r="F8" i="31"/>
  <c r="AB7" i="31"/>
  <c r="Y7" i="31"/>
  <c r="V7" i="31"/>
  <c r="S7" i="31"/>
  <c r="P7" i="31"/>
  <c r="M7" i="31"/>
  <c r="N7" i="31" s="1"/>
  <c r="K7" i="31"/>
  <c r="L7" i="31" s="1"/>
  <c r="I7" i="31"/>
  <c r="J7" i="31" s="1"/>
  <c r="G7" i="31"/>
  <c r="H7" i="31"/>
  <c r="F7" i="31"/>
  <c r="AB6" i="31"/>
  <c r="Y6" i="31"/>
  <c r="V6" i="31"/>
  <c r="S6" i="31"/>
  <c r="P6" i="31"/>
  <c r="M6" i="31"/>
  <c r="N6" i="31" s="1"/>
  <c r="K6" i="31"/>
  <c r="L6" i="31" s="1"/>
  <c r="I6" i="31"/>
  <c r="J6" i="31" s="1"/>
  <c r="G6" i="31"/>
  <c r="H6" i="31" s="1"/>
  <c r="F6" i="31"/>
  <c r="AB21" i="1"/>
  <c r="Y21" i="1"/>
  <c r="V21" i="1"/>
  <c r="S21" i="1"/>
  <c r="P21" i="1"/>
  <c r="M21" i="1"/>
  <c r="N21" i="1"/>
  <c r="K21" i="1"/>
  <c r="L21" i="1" s="1"/>
  <c r="I21" i="1"/>
  <c r="J21" i="1" s="1"/>
  <c r="G21" i="1"/>
  <c r="H21" i="1" s="1"/>
  <c r="F21" i="1"/>
  <c r="AB20" i="1"/>
  <c r="Y20" i="1"/>
  <c r="V20" i="1"/>
  <c r="S20" i="1"/>
  <c r="P20" i="1"/>
  <c r="M20" i="1"/>
  <c r="N20" i="1" s="1"/>
  <c r="K20" i="1"/>
  <c r="L20" i="1" s="1"/>
  <c r="I20" i="1"/>
  <c r="J20" i="1" s="1"/>
  <c r="G20" i="1"/>
  <c r="H20" i="1" s="1"/>
  <c r="F20" i="1"/>
  <c r="AB19" i="1"/>
  <c r="Y19" i="1"/>
  <c r="V19" i="1"/>
  <c r="S19" i="1"/>
  <c r="P19" i="1"/>
  <c r="M19" i="1"/>
  <c r="N19" i="1" s="1"/>
  <c r="K19" i="1"/>
  <c r="L19" i="1" s="1"/>
  <c r="I19" i="1"/>
  <c r="J19" i="1" s="1"/>
  <c r="G19" i="1"/>
  <c r="H19" i="1" s="1"/>
  <c r="F19" i="1"/>
  <c r="AB16" i="1"/>
  <c r="Y16" i="1"/>
  <c r="V16" i="1"/>
  <c r="S16" i="1"/>
  <c r="P16" i="1"/>
  <c r="M16" i="1"/>
  <c r="N16" i="1" s="1"/>
  <c r="K16" i="1"/>
  <c r="L16" i="1" s="1"/>
  <c r="I16" i="1"/>
  <c r="J16" i="1" s="1"/>
  <c r="G16" i="1"/>
  <c r="H16" i="1" s="1"/>
  <c r="F16" i="1"/>
  <c r="AB15" i="1"/>
  <c r="Y15" i="1"/>
  <c r="V15" i="1"/>
  <c r="S15" i="1"/>
  <c r="P15" i="1"/>
  <c r="M15" i="1"/>
  <c r="N15" i="1" s="1"/>
  <c r="K15" i="1"/>
  <c r="L15" i="1" s="1"/>
  <c r="I15" i="1"/>
  <c r="J15" i="1" s="1"/>
  <c r="G15" i="1"/>
  <c r="H15" i="1" s="1"/>
  <c r="F15" i="1"/>
  <c r="AB14" i="1"/>
  <c r="Y14" i="1"/>
  <c r="V14" i="1"/>
  <c r="S14" i="1"/>
  <c r="P14" i="1"/>
  <c r="M14" i="1"/>
  <c r="N14" i="1"/>
  <c r="K14" i="1"/>
  <c r="L14" i="1" s="1"/>
  <c r="I14" i="1"/>
  <c r="J14" i="1" s="1"/>
  <c r="G14" i="1"/>
  <c r="H14" i="1" s="1"/>
  <c r="F14" i="1"/>
  <c r="AB13" i="1"/>
  <c r="Y13" i="1"/>
  <c r="V13" i="1"/>
  <c r="S13" i="1"/>
  <c r="P13" i="1"/>
  <c r="M13" i="1"/>
  <c r="N13" i="1"/>
  <c r="K13" i="1"/>
  <c r="L13" i="1" s="1"/>
  <c r="I13" i="1"/>
  <c r="J13" i="1" s="1"/>
  <c r="G13" i="1"/>
  <c r="H13" i="1"/>
  <c r="F13" i="1"/>
  <c r="AB12" i="1"/>
  <c r="Y12" i="1"/>
  <c r="V12" i="1"/>
  <c r="S12" i="1"/>
  <c r="P12" i="1"/>
  <c r="M12" i="1"/>
  <c r="N12" i="1"/>
  <c r="K12" i="1"/>
  <c r="L12" i="1" s="1"/>
  <c r="I12" i="1"/>
  <c r="J12" i="1" s="1"/>
  <c r="G12" i="1"/>
  <c r="H12" i="1" s="1"/>
  <c r="F12" i="1"/>
  <c r="AB11" i="1"/>
  <c r="Y11" i="1"/>
  <c r="V11" i="1"/>
  <c r="S11" i="1"/>
  <c r="P11" i="1"/>
  <c r="M11" i="1"/>
  <c r="N11" i="1" s="1"/>
  <c r="K11" i="1"/>
  <c r="L11" i="1" s="1"/>
  <c r="I11" i="1"/>
  <c r="J11" i="1"/>
  <c r="G11" i="1"/>
  <c r="H11" i="1" s="1"/>
  <c r="F11" i="1"/>
  <c r="AB10" i="1"/>
  <c r="Y10" i="1"/>
  <c r="V10" i="1"/>
  <c r="S10" i="1"/>
  <c r="P10" i="1"/>
  <c r="M10" i="1"/>
  <c r="N10" i="1" s="1"/>
  <c r="K10" i="1"/>
  <c r="L10" i="1"/>
  <c r="I10" i="1"/>
  <c r="J10" i="1" s="1"/>
  <c r="G10" i="1"/>
  <c r="H10" i="1" s="1"/>
  <c r="F10" i="1"/>
  <c r="AB9" i="1"/>
  <c r="Y9" i="1"/>
  <c r="V9" i="1"/>
  <c r="S9" i="1"/>
  <c r="P9" i="1"/>
  <c r="M9" i="1"/>
  <c r="N9" i="1" s="1"/>
  <c r="K9" i="1"/>
  <c r="L9" i="1" s="1"/>
  <c r="I9" i="1"/>
  <c r="J9" i="1" s="1"/>
  <c r="G9" i="1"/>
  <c r="H9" i="1" s="1"/>
  <c r="F9" i="1"/>
  <c r="AB8" i="1"/>
  <c r="Y8" i="1"/>
  <c r="V8" i="1"/>
  <c r="S8" i="1"/>
  <c r="P8" i="1"/>
  <c r="M8" i="1"/>
  <c r="N8" i="1" s="1"/>
  <c r="K8" i="1"/>
  <c r="L8" i="1" s="1"/>
  <c r="I8" i="1"/>
  <c r="J8" i="1" s="1"/>
  <c r="G8" i="1"/>
  <c r="H8" i="1" s="1"/>
  <c r="F8" i="1"/>
  <c r="AB7" i="1"/>
  <c r="Y7" i="1"/>
  <c r="V7" i="1"/>
  <c r="S7" i="1"/>
  <c r="P7" i="1"/>
  <c r="M7" i="1"/>
  <c r="N7" i="1" s="1"/>
  <c r="K7" i="1"/>
  <c r="L7" i="1" s="1"/>
  <c r="I7" i="1"/>
  <c r="J7" i="1" s="1"/>
  <c r="G7" i="1"/>
  <c r="H7" i="1" s="1"/>
  <c r="F7" i="1"/>
  <c r="AB6" i="1"/>
  <c r="Y6" i="1"/>
  <c r="V6" i="1"/>
  <c r="S6" i="1"/>
  <c r="P6" i="1"/>
  <c r="M6" i="1"/>
  <c r="N6" i="1" s="1"/>
  <c r="K6" i="1"/>
  <c r="L6" i="1" s="1"/>
  <c r="I6" i="1"/>
  <c r="J6" i="1"/>
  <c r="G6" i="1"/>
  <c r="H6" i="1" s="1"/>
  <c r="F6" i="1"/>
  <c r="AB12" i="33"/>
  <c r="Y12" i="33"/>
  <c r="V12" i="33"/>
  <c r="S12" i="33"/>
  <c r="P12" i="33"/>
  <c r="M12" i="33"/>
  <c r="N12" i="33" s="1"/>
  <c r="K12" i="33"/>
  <c r="L12" i="33" s="1"/>
  <c r="I12" i="33"/>
  <c r="J12" i="33" s="1"/>
  <c r="G12" i="33"/>
  <c r="H12" i="33" s="1"/>
  <c r="F12" i="33"/>
  <c r="AB11" i="33"/>
  <c r="Y11" i="33"/>
  <c r="V11" i="33"/>
  <c r="S11" i="33"/>
  <c r="P11" i="33"/>
  <c r="M11" i="33"/>
  <c r="N11" i="33"/>
  <c r="K11" i="33"/>
  <c r="L11" i="33" s="1"/>
  <c r="I11" i="33"/>
  <c r="J11" i="33" s="1"/>
  <c r="G11" i="33"/>
  <c r="H11" i="33" s="1"/>
  <c r="F11" i="33"/>
  <c r="AB10" i="33"/>
  <c r="Y10" i="33"/>
  <c r="V10" i="33"/>
  <c r="S10" i="33"/>
  <c r="P10" i="33"/>
  <c r="M10" i="33"/>
  <c r="N10" i="33" s="1"/>
  <c r="K10" i="33"/>
  <c r="L10" i="33" s="1"/>
  <c r="I10" i="33"/>
  <c r="J10" i="33" s="1"/>
  <c r="G10" i="33"/>
  <c r="H10" i="33" s="1"/>
  <c r="F10" i="33"/>
  <c r="AB9" i="33"/>
  <c r="Y9" i="33"/>
  <c r="V9" i="33"/>
  <c r="S9" i="33"/>
  <c r="P9" i="33"/>
  <c r="M9" i="33"/>
  <c r="N9" i="33" s="1"/>
  <c r="K9" i="33"/>
  <c r="L9" i="33" s="1"/>
  <c r="I9" i="33"/>
  <c r="J9" i="33" s="1"/>
  <c r="G9" i="33"/>
  <c r="H9" i="33" s="1"/>
  <c r="F9" i="33"/>
  <c r="AB8" i="33"/>
  <c r="Y8" i="33"/>
  <c r="V8" i="33"/>
  <c r="S8" i="33"/>
  <c r="P8" i="33"/>
  <c r="M8" i="33"/>
  <c r="N8" i="33" s="1"/>
  <c r="K8" i="33"/>
  <c r="L8" i="33" s="1"/>
  <c r="I8" i="33"/>
  <c r="J8" i="33"/>
  <c r="G8" i="33"/>
  <c r="H8" i="33" s="1"/>
  <c r="F8" i="33"/>
  <c r="AB7" i="33"/>
  <c r="Y7" i="33"/>
  <c r="V7" i="33"/>
  <c r="S7" i="33"/>
  <c r="P7" i="33"/>
  <c r="M7" i="33"/>
  <c r="N7" i="33" s="1"/>
  <c r="K7" i="33"/>
  <c r="L7" i="33" s="1"/>
  <c r="I7" i="33"/>
  <c r="J7" i="33" s="1"/>
  <c r="G7" i="33"/>
  <c r="H7" i="33" s="1"/>
  <c r="F7" i="33"/>
  <c r="AB6" i="33"/>
  <c r="Y6" i="33"/>
  <c r="V6" i="33"/>
  <c r="S6" i="33"/>
  <c r="P6" i="33"/>
  <c r="M6" i="33"/>
  <c r="N6" i="33" s="1"/>
  <c r="K6" i="33"/>
  <c r="L6" i="33" s="1"/>
  <c r="I6" i="33"/>
  <c r="J6" i="33" s="1"/>
  <c r="G6" i="33"/>
  <c r="H6" i="33" s="1"/>
  <c r="F6" i="33"/>
  <c r="AB8" i="29"/>
  <c r="Y8" i="29"/>
  <c r="V8" i="29"/>
  <c r="S8" i="29"/>
  <c r="P8" i="29"/>
  <c r="M8" i="29"/>
  <c r="N8" i="29" s="1"/>
  <c r="K8" i="29"/>
  <c r="L8" i="29" s="1"/>
  <c r="I8" i="29"/>
  <c r="J8" i="29"/>
  <c r="G8" i="29"/>
  <c r="H8" i="29"/>
  <c r="F8" i="29"/>
  <c r="AB7" i="29"/>
  <c r="Y7" i="29"/>
  <c r="V7" i="29"/>
  <c r="S7" i="29"/>
  <c r="P7" i="29"/>
  <c r="M7" i="29"/>
  <c r="N7" i="29"/>
  <c r="K7" i="29"/>
  <c r="L7" i="29" s="1"/>
  <c r="I7" i="29"/>
  <c r="J7" i="29" s="1"/>
  <c r="G7" i="29"/>
  <c r="H7" i="29" s="1"/>
  <c r="F7" i="29"/>
  <c r="AB6" i="29"/>
  <c r="Y6" i="29"/>
  <c r="V6" i="29"/>
  <c r="S6" i="29"/>
  <c r="P6" i="29"/>
  <c r="M6" i="29"/>
  <c r="N6" i="29"/>
  <c r="K6" i="29"/>
  <c r="L6" i="29" s="1"/>
  <c r="I6" i="29"/>
  <c r="J6" i="29" s="1"/>
  <c r="G6" i="29"/>
  <c r="H6" i="29" s="1"/>
  <c r="F6" i="29"/>
  <c r="AB11" i="28"/>
  <c r="Y11" i="28"/>
  <c r="V11" i="28"/>
  <c r="S11" i="28"/>
  <c r="P11" i="28"/>
  <c r="M11" i="28"/>
  <c r="N11" i="28" s="1"/>
  <c r="K11" i="28"/>
  <c r="L11" i="28" s="1"/>
  <c r="I11" i="28"/>
  <c r="J11" i="28" s="1"/>
  <c r="G11" i="28"/>
  <c r="H11" i="28" s="1"/>
  <c r="F11" i="28"/>
  <c r="AB10" i="28"/>
  <c r="Y10" i="28"/>
  <c r="V10" i="28"/>
  <c r="S10" i="28"/>
  <c r="P10" i="28"/>
  <c r="M10" i="28"/>
  <c r="N10" i="28" s="1"/>
  <c r="K10" i="28"/>
  <c r="L10" i="28" s="1"/>
  <c r="I10" i="28"/>
  <c r="J10" i="28" s="1"/>
  <c r="G10" i="28"/>
  <c r="H10" i="28" s="1"/>
  <c r="F10" i="28"/>
  <c r="AB9" i="28"/>
  <c r="Y9" i="28"/>
  <c r="V9" i="28"/>
  <c r="S9" i="28"/>
  <c r="P9" i="28"/>
  <c r="M9" i="28"/>
  <c r="N9" i="28" s="1"/>
  <c r="K9" i="28"/>
  <c r="L9" i="28" s="1"/>
  <c r="I9" i="28"/>
  <c r="J9" i="28" s="1"/>
  <c r="G9" i="28"/>
  <c r="H9" i="28" s="1"/>
  <c r="F9" i="28"/>
  <c r="AB8" i="28"/>
  <c r="Y8" i="28"/>
  <c r="V8" i="28"/>
  <c r="S8" i="28"/>
  <c r="P8" i="28"/>
  <c r="M8" i="28"/>
  <c r="N8" i="28" s="1"/>
  <c r="K8" i="28"/>
  <c r="L8" i="28" s="1"/>
  <c r="I8" i="28"/>
  <c r="J8" i="28" s="1"/>
  <c r="G8" i="28"/>
  <c r="H8" i="28" s="1"/>
  <c r="F8" i="28"/>
  <c r="AB7" i="28"/>
  <c r="Y7" i="28"/>
  <c r="V7" i="28"/>
  <c r="S7" i="28"/>
  <c r="P7" i="28"/>
  <c r="M7" i="28"/>
  <c r="N7" i="28" s="1"/>
  <c r="K7" i="28"/>
  <c r="L7" i="28" s="1"/>
  <c r="I7" i="28"/>
  <c r="J7" i="28" s="1"/>
  <c r="G7" i="28"/>
  <c r="H7" i="28" s="1"/>
  <c r="F7" i="28"/>
  <c r="AB6" i="28"/>
  <c r="Y6" i="28"/>
  <c r="V6" i="28"/>
  <c r="S6" i="28"/>
  <c r="P6" i="28"/>
  <c r="M6" i="28"/>
  <c r="N6" i="28" s="1"/>
  <c r="K6" i="28"/>
  <c r="L6" i="28" s="1"/>
  <c r="I6" i="28"/>
  <c r="J6" i="28" s="1"/>
  <c r="G6" i="28"/>
  <c r="H6" i="28" s="1"/>
  <c r="F6" i="28"/>
  <c r="AB11" i="27"/>
  <c r="Y11" i="27"/>
  <c r="V11" i="27"/>
  <c r="S11" i="27"/>
  <c r="P11" i="27"/>
  <c r="M11" i="27"/>
  <c r="N11" i="27" s="1"/>
  <c r="K11" i="27"/>
  <c r="L11" i="27" s="1"/>
  <c r="I11" i="27"/>
  <c r="J11" i="27" s="1"/>
  <c r="G11" i="27"/>
  <c r="H11" i="27" s="1"/>
  <c r="F11" i="27"/>
  <c r="AB10" i="27"/>
  <c r="Y10" i="27"/>
  <c r="V10" i="27"/>
  <c r="S10" i="27"/>
  <c r="P10" i="27"/>
  <c r="M10" i="27"/>
  <c r="N10" i="27" s="1"/>
  <c r="K10" i="27"/>
  <c r="L10" i="27" s="1"/>
  <c r="I10" i="27"/>
  <c r="J10" i="27" s="1"/>
  <c r="G10" i="27"/>
  <c r="H10" i="27" s="1"/>
  <c r="F10" i="27"/>
  <c r="AB9" i="27"/>
  <c r="Y9" i="27"/>
  <c r="V9" i="27"/>
  <c r="S9" i="27"/>
  <c r="P9" i="27"/>
  <c r="M9" i="27"/>
  <c r="N9" i="27" s="1"/>
  <c r="K9" i="27"/>
  <c r="L9" i="27" s="1"/>
  <c r="I9" i="27"/>
  <c r="J9" i="27" s="1"/>
  <c r="G9" i="27"/>
  <c r="H9" i="27" s="1"/>
  <c r="F9" i="27"/>
  <c r="AB8" i="27"/>
  <c r="Y8" i="27"/>
  <c r="V8" i="27"/>
  <c r="S8" i="27"/>
  <c r="P8" i="27"/>
  <c r="M8" i="27"/>
  <c r="N8" i="27" s="1"/>
  <c r="K8" i="27"/>
  <c r="L8" i="27" s="1"/>
  <c r="I8" i="27"/>
  <c r="J8" i="27" s="1"/>
  <c r="G8" i="27"/>
  <c r="H8" i="27" s="1"/>
  <c r="F8" i="27"/>
  <c r="AB7" i="27"/>
  <c r="Y7" i="27"/>
  <c r="V7" i="27"/>
  <c r="S7" i="27"/>
  <c r="P7" i="27"/>
  <c r="M7" i="27"/>
  <c r="N7" i="27" s="1"/>
  <c r="K7" i="27"/>
  <c r="L7" i="27" s="1"/>
  <c r="I7" i="27"/>
  <c r="J7" i="27" s="1"/>
  <c r="G7" i="27"/>
  <c r="H7" i="27" s="1"/>
  <c r="F7" i="27"/>
  <c r="AB6" i="27"/>
  <c r="Y6" i="27"/>
  <c r="V6" i="27"/>
  <c r="S6" i="27"/>
  <c r="P6" i="27"/>
  <c r="M6" i="27"/>
  <c r="N6" i="27" s="1"/>
  <c r="K6" i="27"/>
  <c r="L6" i="27" s="1"/>
  <c r="I6" i="27"/>
  <c r="J6" i="27" s="1"/>
  <c r="G6" i="27"/>
  <c r="H6" i="27" s="1"/>
  <c r="F6" i="27"/>
  <c r="AB9" i="25"/>
  <c r="Y9" i="25"/>
  <c r="V9" i="25"/>
  <c r="S9" i="25"/>
  <c r="P9" i="25"/>
  <c r="M9" i="25"/>
  <c r="N9" i="25" s="1"/>
  <c r="K9" i="25"/>
  <c r="L9" i="25" s="1"/>
  <c r="I9" i="25"/>
  <c r="J9" i="25" s="1"/>
  <c r="G9" i="25"/>
  <c r="H9" i="25" s="1"/>
  <c r="F9" i="25"/>
  <c r="AB8" i="25"/>
  <c r="Y8" i="25"/>
  <c r="V8" i="25"/>
  <c r="S8" i="25"/>
  <c r="P8" i="25"/>
  <c r="M8" i="25"/>
  <c r="N8" i="25" s="1"/>
  <c r="K8" i="25"/>
  <c r="L8" i="25" s="1"/>
  <c r="I8" i="25"/>
  <c r="J8" i="25" s="1"/>
  <c r="G8" i="25"/>
  <c r="H8" i="25" s="1"/>
  <c r="F8" i="25"/>
  <c r="AB7" i="25"/>
  <c r="Y7" i="25"/>
  <c r="V7" i="25"/>
  <c r="S7" i="25"/>
  <c r="P7" i="25"/>
  <c r="M7" i="25"/>
  <c r="N7" i="25" s="1"/>
  <c r="K7" i="25"/>
  <c r="L7" i="25"/>
  <c r="I7" i="25"/>
  <c r="J7" i="25" s="1"/>
  <c r="G7" i="25"/>
  <c r="H7" i="25" s="1"/>
  <c r="F7" i="25"/>
  <c r="AB6" i="25"/>
  <c r="Y6" i="25"/>
  <c r="V6" i="25"/>
  <c r="S6" i="25"/>
  <c r="P6" i="25"/>
  <c r="M6" i="25"/>
  <c r="N6" i="25" s="1"/>
  <c r="K6" i="25"/>
  <c r="L6" i="25" s="1"/>
  <c r="I6" i="25"/>
  <c r="J6" i="25" s="1"/>
  <c r="G6" i="25"/>
  <c r="H6" i="25" s="1"/>
  <c r="F6" i="25"/>
  <c r="AB10" i="26"/>
  <c r="Y10" i="26"/>
  <c r="V10" i="26"/>
  <c r="S10" i="26"/>
  <c r="P10" i="26"/>
  <c r="M10" i="26"/>
  <c r="N10" i="26" s="1"/>
  <c r="K10" i="26"/>
  <c r="L10" i="26" s="1"/>
  <c r="I10" i="26"/>
  <c r="J10" i="26" s="1"/>
  <c r="G10" i="26"/>
  <c r="H10" i="26" s="1"/>
  <c r="F10" i="26"/>
  <c r="AB9" i="26"/>
  <c r="Y9" i="26"/>
  <c r="V9" i="26"/>
  <c r="S9" i="26"/>
  <c r="P9" i="26"/>
  <c r="M9" i="26"/>
  <c r="N9" i="26" s="1"/>
  <c r="K9" i="26"/>
  <c r="L9" i="26" s="1"/>
  <c r="I9" i="26"/>
  <c r="J9" i="26" s="1"/>
  <c r="G9" i="26"/>
  <c r="H9" i="26" s="1"/>
  <c r="F9" i="26"/>
  <c r="AB8" i="26"/>
  <c r="Y8" i="26"/>
  <c r="V8" i="26"/>
  <c r="S8" i="26"/>
  <c r="P8" i="26"/>
  <c r="M8" i="26"/>
  <c r="N8" i="26" s="1"/>
  <c r="K8" i="26"/>
  <c r="L8" i="26" s="1"/>
  <c r="I8" i="26"/>
  <c r="J8" i="26"/>
  <c r="G8" i="26"/>
  <c r="H8" i="26" s="1"/>
  <c r="F8" i="26"/>
  <c r="AB7" i="26"/>
  <c r="Y7" i="26"/>
  <c r="V7" i="26"/>
  <c r="S7" i="26"/>
  <c r="P7" i="26"/>
  <c r="M7" i="26"/>
  <c r="N7" i="26" s="1"/>
  <c r="K7" i="26"/>
  <c r="L7" i="26" s="1"/>
  <c r="I7" i="26"/>
  <c r="J7" i="26" s="1"/>
  <c r="G7" i="26"/>
  <c r="H7" i="26" s="1"/>
  <c r="F7" i="26"/>
  <c r="AB6" i="26"/>
  <c r="Y6" i="26"/>
  <c r="V6" i="26"/>
  <c r="S6" i="26"/>
  <c r="P6" i="26"/>
  <c r="M6" i="26"/>
  <c r="N6" i="26" s="1"/>
  <c r="K6" i="26"/>
  <c r="L6" i="26" s="1"/>
  <c r="I6" i="26"/>
  <c r="J6" i="26" s="1"/>
  <c r="G6" i="26"/>
  <c r="H6" i="26" s="1"/>
  <c r="F6" i="26"/>
  <c r="AB9" i="24"/>
  <c r="Y9" i="24"/>
  <c r="V9" i="24"/>
  <c r="S9" i="24"/>
  <c r="P9" i="24"/>
  <c r="M9" i="24"/>
  <c r="N9" i="24"/>
  <c r="K9" i="24"/>
  <c r="L9" i="24"/>
  <c r="I9" i="24"/>
  <c r="J9" i="24"/>
  <c r="G9" i="24"/>
  <c r="H9" i="24" s="1"/>
  <c r="F9" i="24"/>
  <c r="AB8" i="24"/>
  <c r="Y8" i="24"/>
  <c r="V8" i="24"/>
  <c r="S8" i="24"/>
  <c r="P8" i="24"/>
  <c r="M8" i="24"/>
  <c r="N8" i="24" s="1"/>
  <c r="K8" i="24"/>
  <c r="L8" i="24" s="1"/>
  <c r="I8" i="24"/>
  <c r="J8" i="24" s="1"/>
  <c r="G8" i="24"/>
  <c r="H8" i="24" s="1"/>
  <c r="F8" i="24"/>
  <c r="AB6" i="24"/>
  <c r="Y6" i="24"/>
  <c r="V6" i="24"/>
  <c r="S6" i="24"/>
  <c r="P6" i="24"/>
  <c r="M6" i="24"/>
  <c r="N6" i="24" s="1"/>
  <c r="K6" i="24"/>
  <c r="L6" i="24" s="1"/>
  <c r="I6" i="24"/>
  <c r="J6" i="24" s="1"/>
  <c r="G6" i="24"/>
  <c r="H6" i="24" s="1"/>
  <c r="F6" i="24"/>
  <c r="AB8" i="23"/>
  <c r="Y8" i="23"/>
  <c r="V8" i="23"/>
  <c r="S8" i="23"/>
  <c r="P8" i="23"/>
  <c r="M8" i="23"/>
  <c r="N8" i="23" s="1"/>
  <c r="K8" i="23"/>
  <c r="L8" i="23" s="1"/>
  <c r="I8" i="23"/>
  <c r="J8" i="23"/>
  <c r="G8" i="23"/>
  <c r="H8" i="23" s="1"/>
  <c r="F8" i="23"/>
  <c r="AB7" i="23"/>
  <c r="Y7" i="23"/>
  <c r="V7" i="23"/>
  <c r="W11" i="23" s="1"/>
  <c r="K11" i="10" s="1"/>
  <c r="S7" i="23"/>
  <c r="P7" i="23"/>
  <c r="M7" i="23"/>
  <c r="N7" i="23" s="1"/>
  <c r="K7" i="23"/>
  <c r="L7" i="23" s="1"/>
  <c r="I7" i="23"/>
  <c r="J7" i="23" s="1"/>
  <c r="G7" i="23"/>
  <c r="H7" i="23"/>
  <c r="F7" i="23"/>
  <c r="AB6" i="23"/>
  <c r="Y6" i="23"/>
  <c r="V6" i="23"/>
  <c r="S6" i="23"/>
  <c r="P6" i="23"/>
  <c r="M6" i="23"/>
  <c r="N6" i="23" s="1"/>
  <c r="K6" i="23"/>
  <c r="L6" i="23" s="1"/>
  <c r="I6" i="23"/>
  <c r="J6" i="23" s="1"/>
  <c r="G6" i="23"/>
  <c r="H6" i="23" s="1"/>
  <c r="F6" i="23"/>
  <c r="AB8" i="22"/>
  <c r="Y8" i="22"/>
  <c r="V8" i="22"/>
  <c r="S8" i="22"/>
  <c r="P8" i="22"/>
  <c r="M8" i="22"/>
  <c r="N8" i="22" s="1"/>
  <c r="K8" i="22"/>
  <c r="L8" i="22" s="1"/>
  <c r="I8" i="22"/>
  <c r="J8" i="22" s="1"/>
  <c r="G8" i="22"/>
  <c r="H8" i="22" s="1"/>
  <c r="F8" i="22"/>
  <c r="AB6" i="22"/>
  <c r="Y6" i="22"/>
  <c r="V6" i="22"/>
  <c r="W11" i="22" s="1"/>
  <c r="K10" i="10" s="1"/>
  <c r="S6" i="22"/>
  <c r="P6" i="22"/>
  <c r="M6" i="22"/>
  <c r="N6" i="22"/>
  <c r="K6" i="22"/>
  <c r="L6" i="22" s="1"/>
  <c r="I6" i="22"/>
  <c r="J6" i="22" s="1"/>
  <c r="G6" i="22"/>
  <c r="H6" i="22"/>
  <c r="F6" i="22"/>
  <c r="AB7" i="20"/>
  <c r="Y7" i="20"/>
  <c r="V7" i="20"/>
  <c r="S7" i="20"/>
  <c r="P7" i="20"/>
  <c r="M7" i="20"/>
  <c r="N7" i="20" s="1"/>
  <c r="K7" i="20"/>
  <c r="L7" i="20"/>
  <c r="I7" i="20"/>
  <c r="J7" i="20" s="1"/>
  <c r="G7" i="20"/>
  <c r="H7" i="20" s="1"/>
  <c r="F7" i="20"/>
  <c r="AB6" i="20"/>
  <c r="Y6" i="20"/>
  <c r="V6" i="20"/>
  <c r="S6" i="20"/>
  <c r="P6" i="20"/>
  <c r="M6" i="20"/>
  <c r="N6" i="20" s="1"/>
  <c r="K6" i="20"/>
  <c r="L6" i="20" s="1"/>
  <c r="L10" i="20" s="1"/>
  <c r="G9" i="10" s="1"/>
  <c r="I6" i="20"/>
  <c r="J6" i="20" s="1"/>
  <c r="G6" i="20"/>
  <c r="H6" i="20"/>
  <c r="F6" i="20"/>
  <c r="F10" i="20" s="1"/>
  <c r="D9" i="10" s="1"/>
  <c r="AB9" i="19"/>
  <c r="Y9" i="19"/>
  <c r="V9" i="19"/>
  <c r="S9" i="19"/>
  <c r="P9" i="19"/>
  <c r="M9" i="19"/>
  <c r="N9" i="19" s="1"/>
  <c r="K9" i="19"/>
  <c r="L9" i="19" s="1"/>
  <c r="I9" i="19"/>
  <c r="J9" i="19" s="1"/>
  <c r="G9" i="19"/>
  <c r="H9" i="19" s="1"/>
  <c r="F9" i="19"/>
  <c r="AB6" i="19"/>
  <c r="Y6" i="19"/>
  <c r="V6" i="19"/>
  <c r="S6" i="19"/>
  <c r="P6" i="19"/>
  <c r="M6" i="19"/>
  <c r="N6" i="19" s="1"/>
  <c r="K6" i="19"/>
  <c r="L6" i="19" s="1"/>
  <c r="L12" i="19" s="1"/>
  <c r="G8" i="10" s="1"/>
  <c r="I6" i="19"/>
  <c r="J6" i="19" s="1"/>
  <c r="G6" i="19"/>
  <c r="H6" i="19" s="1"/>
  <c r="F6" i="19"/>
  <c r="AB9" i="21"/>
  <c r="Y9" i="21"/>
  <c r="V9" i="21"/>
  <c r="S9" i="21"/>
  <c r="P9" i="21"/>
  <c r="M9" i="21"/>
  <c r="N9" i="21"/>
  <c r="K9" i="21"/>
  <c r="L9" i="21" s="1"/>
  <c r="I9" i="21"/>
  <c r="J9" i="21" s="1"/>
  <c r="G9" i="21"/>
  <c r="H9" i="21" s="1"/>
  <c r="F9" i="21"/>
  <c r="AB8" i="21"/>
  <c r="Y8" i="21"/>
  <c r="V8" i="21"/>
  <c r="S8" i="21"/>
  <c r="P8" i="21"/>
  <c r="M8" i="21"/>
  <c r="N8" i="21" s="1"/>
  <c r="K8" i="21"/>
  <c r="L8" i="21" s="1"/>
  <c r="I8" i="21"/>
  <c r="J8" i="21" s="1"/>
  <c r="H8" i="21"/>
  <c r="G8" i="21"/>
  <c r="F8" i="21"/>
  <c r="AB7" i="21"/>
  <c r="Y7" i="21"/>
  <c r="V7" i="21"/>
  <c r="S7" i="21"/>
  <c r="P7" i="21"/>
  <c r="M7" i="21"/>
  <c r="N7" i="21"/>
  <c r="K7" i="21"/>
  <c r="L7" i="21" s="1"/>
  <c r="I7" i="21"/>
  <c r="J7" i="21" s="1"/>
  <c r="G7" i="21"/>
  <c r="H7" i="21"/>
  <c r="F7" i="21"/>
  <c r="AB6" i="21"/>
  <c r="Y6" i="21"/>
  <c r="V6" i="21"/>
  <c r="S6" i="21"/>
  <c r="P6" i="21"/>
  <c r="M6" i="21"/>
  <c r="N6" i="21" s="1"/>
  <c r="K6" i="21"/>
  <c r="L6" i="21" s="1"/>
  <c r="I6" i="21"/>
  <c r="J6" i="21" s="1"/>
  <c r="G6" i="21"/>
  <c r="H6" i="21" s="1"/>
  <c r="F6" i="21"/>
  <c r="AB8" i="18"/>
  <c r="Y8" i="18"/>
  <c r="V8" i="18"/>
  <c r="S8" i="18"/>
  <c r="P8" i="18"/>
  <c r="M8" i="18"/>
  <c r="N8" i="18" s="1"/>
  <c r="K8" i="18"/>
  <c r="L8" i="18"/>
  <c r="I8" i="18"/>
  <c r="J8" i="18"/>
  <c r="G8" i="18"/>
  <c r="H8" i="18" s="1"/>
  <c r="F8" i="18"/>
  <c r="AB7" i="18"/>
  <c r="Y7" i="18"/>
  <c r="V7" i="18"/>
  <c r="S7" i="18"/>
  <c r="P7" i="18"/>
  <c r="M7" i="18"/>
  <c r="N7" i="18" s="1"/>
  <c r="K7" i="18"/>
  <c r="L7" i="18" s="1"/>
  <c r="I7" i="18"/>
  <c r="J7" i="18" s="1"/>
  <c r="G7" i="18"/>
  <c r="H7" i="18" s="1"/>
  <c r="F7" i="18"/>
  <c r="AB6" i="18"/>
  <c r="Y6" i="18"/>
  <c r="V6" i="18"/>
  <c r="S6" i="18"/>
  <c r="P6" i="18"/>
  <c r="M6" i="18"/>
  <c r="N6" i="18"/>
  <c r="K6" i="18"/>
  <c r="L6" i="18"/>
  <c r="I6" i="18"/>
  <c r="J6" i="18" s="1"/>
  <c r="G6" i="18"/>
  <c r="H6" i="18"/>
  <c r="F6" i="18"/>
  <c r="F13" i="13"/>
  <c r="D25" i="10" s="1"/>
  <c r="Q10" i="32"/>
  <c r="I21" i="10" s="1"/>
  <c r="W10" i="32"/>
  <c r="K21" i="10" s="1"/>
  <c r="F11" i="29"/>
  <c r="D17" i="10" s="1"/>
  <c r="W11" i="6"/>
  <c r="K29" i="10" s="1"/>
  <c r="H12" i="19" l="1"/>
  <c r="E8" i="10" s="1"/>
  <c r="L11" i="22"/>
  <c r="G10" i="10" s="1"/>
  <c r="F11" i="22"/>
  <c r="D10" i="10" s="1"/>
  <c r="J13" i="26"/>
  <c r="F13" i="10" s="1"/>
  <c r="Z7" i="26"/>
  <c r="AA7" i="26"/>
  <c r="AC7" i="26" s="1"/>
  <c r="AA9" i="25"/>
  <c r="AC9" i="25" s="1"/>
  <c r="Z9" i="25"/>
  <c r="AA7" i="25"/>
  <c r="AC7" i="25" s="1"/>
  <c r="AC12" i="25" s="1"/>
  <c r="M14" i="10" s="1"/>
  <c r="Z7" i="25"/>
  <c r="Z12" i="25" s="1"/>
  <c r="L14" i="10" s="1"/>
  <c r="AA10" i="27"/>
  <c r="AC10" i="27" s="1"/>
  <c r="AC14" i="27" s="1"/>
  <c r="M15" i="10" s="1"/>
  <c r="Z10" i="27"/>
  <c r="Z8" i="27"/>
  <c r="Z14" i="27" s="1"/>
  <c r="L15" i="10" s="1"/>
  <c r="AA8" i="27"/>
  <c r="AC8" i="27" s="1"/>
  <c r="Z10" i="28"/>
  <c r="Z14" i="28" s="1"/>
  <c r="L16" i="10" s="1"/>
  <c r="AA10" i="28"/>
  <c r="AC10" i="28" s="1"/>
  <c r="Z10" i="33"/>
  <c r="AA10" i="33"/>
  <c r="AC10" i="33" s="1"/>
  <c r="Z7" i="33"/>
  <c r="AA7" i="33"/>
  <c r="AC7" i="33" s="1"/>
  <c r="F15" i="33"/>
  <c r="D18" i="10" s="1"/>
  <c r="Z13" i="1"/>
  <c r="Z24" i="1" s="1"/>
  <c r="L19" i="10" s="1"/>
  <c r="AA13" i="1"/>
  <c r="AC13" i="1" s="1"/>
  <c r="AA7" i="1"/>
  <c r="AC7" i="1" s="1"/>
  <c r="Z7" i="1"/>
  <c r="Z6" i="31"/>
  <c r="AA10" i="8"/>
  <c r="AC10" i="8" s="1"/>
  <c r="Z10" i="8"/>
  <c r="F13" i="12"/>
  <c r="D23" i="10" s="1"/>
  <c r="Z9" i="12"/>
  <c r="Z13" i="12" s="1"/>
  <c r="L23" i="10" s="1"/>
  <c r="AA9" i="12"/>
  <c r="AC9" i="12" s="1"/>
  <c r="W13" i="12"/>
  <c r="K23" i="10" s="1"/>
  <c r="AA8" i="12"/>
  <c r="AC8" i="12" s="1"/>
  <c r="Z8" i="12"/>
  <c r="AA7" i="12"/>
  <c r="AC7" i="12" s="1"/>
  <c r="F12" i="17"/>
  <c r="D24" i="10" s="1"/>
  <c r="L13" i="13"/>
  <c r="G25" i="10" s="1"/>
  <c r="N13" i="13"/>
  <c r="H25" i="10" s="1"/>
  <c r="Z10" i="13"/>
  <c r="AA10" i="13"/>
  <c r="AC10" i="13" s="1"/>
  <c r="AC13" i="13"/>
  <c r="M25" i="10" s="1"/>
  <c r="AA6" i="14"/>
  <c r="AC6" i="14" s="1"/>
  <c r="Z6" i="14"/>
  <c r="F12" i="14"/>
  <c r="D26" i="10" s="1"/>
  <c r="Z7" i="14"/>
  <c r="AA7" i="14"/>
  <c r="AC7" i="14" s="1"/>
  <c r="Z8" i="15"/>
  <c r="AA8" i="15"/>
  <c r="AC8" i="15" s="1"/>
  <c r="N12" i="15"/>
  <c r="H27" i="10" s="1"/>
  <c r="AA7" i="15"/>
  <c r="AC7" i="15" s="1"/>
  <c r="Z7" i="15"/>
  <c r="F11" i="16"/>
  <c r="D28" i="10" s="1"/>
  <c r="Z6" i="16"/>
  <c r="AA6" i="16"/>
  <c r="AC6" i="16" s="1"/>
  <c r="AC11" i="16" s="1"/>
  <c r="M28" i="10" s="1"/>
  <c r="Z8" i="16"/>
  <c r="Z11" i="16" s="1"/>
  <c r="L28" i="10" s="1"/>
  <c r="AA8" i="16"/>
  <c r="AC8" i="16" s="1"/>
  <c r="H11" i="6"/>
  <c r="E29" i="10" s="1"/>
  <c r="Z8" i="35"/>
  <c r="Z12" i="35" s="1"/>
  <c r="AA8" i="35"/>
  <c r="AC8" i="35" s="1"/>
  <c r="AC12" i="35" s="1"/>
  <c r="M30" i="10" s="1"/>
  <c r="Z13" i="13"/>
  <c r="L25" i="10" s="1"/>
  <c r="AC12" i="15"/>
  <c r="M27" i="10" s="1"/>
  <c r="Z11" i="23"/>
  <c r="L11" i="10" s="1"/>
  <c r="W13" i="13"/>
  <c r="K25" i="10" s="1"/>
  <c r="J11" i="6"/>
  <c r="F29" i="10" s="1"/>
  <c r="J13" i="12"/>
  <c r="F23" i="10" s="1"/>
  <c r="AC10" i="20"/>
  <c r="M9" i="10" s="1"/>
  <c r="T14" i="28"/>
  <c r="J16" i="10" s="1"/>
  <c r="F13" i="8"/>
  <c r="D22" i="10" s="1"/>
  <c r="H12" i="15"/>
  <c r="L12" i="24"/>
  <c r="G12" i="10" s="1"/>
  <c r="L11" i="6"/>
  <c r="G29" i="10" s="1"/>
  <c r="W12" i="24"/>
  <c r="K12" i="10" s="1"/>
  <c r="Q13" i="12"/>
  <c r="I23" i="10" s="1"/>
  <c r="T13" i="13"/>
  <c r="J25" i="10" s="1"/>
  <c r="H10" i="32"/>
  <c r="E21" i="10" s="1"/>
  <c r="J10" i="20"/>
  <c r="F9" i="10" s="1"/>
  <c r="J11" i="23"/>
  <c r="F11" i="10" s="1"/>
  <c r="Q13" i="13"/>
  <c r="I25" i="10" s="1"/>
  <c r="F11" i="23"/>
  <c r="D11" i="10" s="1"/>
  <c r="N10" i="32"/>
  <c r="H21" i="10" s="1"/>
  <c r="T12" i="15"/>
  <c r="J27" i="10" s="1"/>
  <c r="T11" i="6"/>
  <c r="J29" i="10" s="1"/>
  <c r="N11" i="23"/>
  <c r="H11" i="10" s="1"/>
  <c r="Q15" i="33"/>
  <c r="I18" i="10" s="1"/>
  <c r="W11" i="29"/>
  <c r="K17" i="10" s="1"/>
  <c r="J10" i="32"/>
  <c r="F21" i="10" s="1"/>
  <c r="T10" i="32"/>
  <c r="J21" i="10" s="1"/>
  <c r="H11" i="16"/>
  <c r="E28" i="10" s="1"/>
  <c r="L11" i="23"/>
  <c r="G11" i="10" s="1"/>
  <c r="N11" i="6"/>
  <c r="H29" i="10" s="1"/>
  <c r="Z15" i="33"/>
  <c r="L18" i="10" s="1"/>
  <c r="N12" i="19"/>
  <c r="H8" i="10" s="1"/>
  <c r="Q12" i="19"/>
  <c r="I8" i="10" s="1"/>
  <c r="F12" i="19"/>
  <c r="D8" i="10" s="1"/>
  <c r="Q11" i="18"/>
  <c r="I6" i="10" s="1"/>
  <c r="T11" i="18"/>
  <c r="J6" i="10" s="1"/>
  <c r="T12" i="25"/>
  <c r="J14" i="10" s="1"/>
  <c r="AC14" i="28"/>
  <c r="M16" i="10" s="1"/>
  <c r="N13" i="12"/>
  <c r="H23" i="10" s="1"/>
  <c r="Q12" i="15"/>
  <c r="I27" i="10" s="1"/>
  <c r="L24" i="1"/>
  <c r="G19" i="10" s="1"/>
  <c r="Z10" i="20"/>
  <c r="L9" i="10" s="1"/>
  <c r="J14" i="28"/>
  <c r="F16" i="10" s="1"/>
  <c r="J24" i="1"/>
  <c r="F19" i="10" s="1"/>
  <c r="Q11" i="6"/>
  <c r="I29" i="10" s="1"/>
  <c r="AC11" i="22"/>
  <c r="M10" i="10" s="1"/>
  <c r="N15" i="33"/>
  <c r="H18" i="10" s="1"/>
  <c r="W12" i="17"/>
  <c r="K24" i="10" s="1"/>
  <c r="W12" i="15"/>
  <c r="K27" i="10" s="1"/>
  <c r="N12" i="17"/>
  <c r="H24" i="10" s="1"/>
  <c r="J12" i="14"/>
  <c r="F26" i="10" s="1"/>
  <c r="W14" i="28"/>
  <c r="K16" i="10" s="1"/>
  <c r="J15" i="33"/>
  <c r="F18" i="10" s="1"/>
  <c r="AC13" i="31"/>
  <c r="M20" i="10" s="1"/>
  <c r="T13" i="12"/>
  <c r="J23" i="10" s="1"/>
  <c r="Z11" i="18"/>
  <c r="L6" i="10" s="1"/>
  <c r="F12" i="21"/>
  <c r="D7" i="10" s="1"/>
  <c r="F24" i="1"/>
  <c r="D19" i="10" s="1"/>
  <c r="N12" i="14"/>
  <c r="H26" i="10" s="1"/>
  <c r="N11" i="29"/>
  <c r="H17" i="10" s="1"/>
  <c r="H13" i="13"/>
  <c r="E25" i="10" s="1"/>
  <c r="F11" i="18"/>
  <c r="D6" i="10" s="1"/>
  <c r="F12" i="25"/>
  <c r="D14" i="10" s="1"/>
  <c r="T12" i="14"/>
  <c r="J26" i="10" s="1"/>
  <c r="Z12" i="14"/>
  <c r="L26" i="10" s="1"/>
  <c r="Z13" i="26"/>
  <c r="L13" i="10" s="1"/>
  <c r="J13" i="13"/>
  <c r="F25" i="10" s="1"/>
  <c r="J11" i="18"/>
  <c r="F6" i="10" s="1"/>
  <c r="N11" i="22"/>
  <c r="H10" i="10" s="1"/>
  <c r="F14" i="28"/>
  <c r="D16" i="10" s="1"/>
  <c r="J11" i="16"/>
  <c r="F28" i="10" s="1"/>
  <c r="L11" i="18"/>
  <c r="G6" i="10" s="1"/>
  <c r="N12" i="21"/>
  <c r="H7" i="10" s="1"/>
  <c r="F12" i="24"/>
  <c r="D12" i="10" s="1"/>
  <c r="Q24" i="1"/>
  <c r="I19" i="10" s="1"/>
  <c r="AC12" i="17"/>
  <c r="M24" i="10" s="1"/>
  <c r="L12" i="21"/>
  <c r="G7" i="10" s="1"/>
  <c r="Q11" i="22"/>
  <c r="I10" i="10" s="1"/>
  <c r="F13" i="26"/>
  <c r="D13" i="10" s="1"/>
  <c r="L13" i="26"/>
  <c r="G13" i="10" s="1"/>
  <c r="AC13" i="8"/>
  <c r="M22" i="10" s="1"/>
  <c r="AC11" i="6"/>
  <c r="M29" i="10" s="1"/>
  <c r="Q10" i="20"/>
  <c r="I9" i="10" s="1"/>
  <c r="N11" i="16"/>
  <c r="H28" i="10" s="1"/>
  <c r="H15" i="33"/>
  <c r="E18" i="10" s="1"/>
  <c r="Q12" i="25"/>
  <c r="I14" i="10" s="1"/>
  <c r="T24" i="1"/>
  <c r="J19" i="10" s="1"/>
  <c r="L12" i="15"/>
  <c r="G27" i="10" s="1"/>
  <c r="T10" i="20"/>
  <c r="J9" i="10" s="1"/>
  <c r="W10" i="20"/>
  <c r="K9" i="10" s="1"/>
  <c r="J13" i="8"/>
  <c r="F22" i="10" s="1"/>
  <c r="Z12" i="24"/>
  <c r="L12" i="10" s="1"/>
  <c r="Z13" i="31"/>
  <c r="L20" i="10" s="1"/>
  <c r="J13" i="31"/>
  <c r="F20" i="10" s="1"/>
  <c r="H13" i="31"/>
  <c r="E20" i="10" s="1"/>
  <c r="F13" i="31"/>
  <c r="D20" i="10" s="1"/>
  <c r="F14" i="27"/>
  <c r="D15" i="10" s="1"/>
  <c r="L14" i="27"/>
  <c r="G15" i="10" s="1"/>
  <c r="C32" i="10"/>
  <c r="J12" i="21"/>
  <c r="F7" i="10" s="1"/>
  <c r="AC12" i="21"/>
  <c r="M7" i="10" s="1"/>
  <c r="Q12" i="21"/>
  <c r="I7" i="10" s="1"/>
  <c r="N12" i="25"/>
  <c r="H14" i="10" s="1"/>
  <c r="L15" i="33"/>
  <c r="G18" i="10" s="1"/>
  <c r="H13" i="8"/>
  <c r="E22" i="10" s="1"/>
  <c r="AC11" i="18"/>
  <c r="M6" i="10" s="1"/>
  <c r="W12" i="19"/>
  <c r="K8" i="10" s="1"/>
  <c r="J11" i="22"/>
  <c r="F10" i="10" s="1"/>
  <c r="AC12" i="24"/>
  <c r="M12" i="10" s="1"/>
  <c r="Q12" i="24"/>
  <c r="I12" i="10" s="1"/>
  <c r="J12" i="25"/>
  <c r="F14" i="10" s="1"/>
  <c r="W15" i="33"/>
  <c r="K18" i="10" s="1"/>
  <c r="H12" i="14"/>
  <c r="E26" i="10" s="1"/>
  <c r="AC13" i="26"/>
  <c r="M13" i="10" s="1"/>
  <c r="N11" i="18"/>
  <c r="H6" i="10" s="1"/>
  <c r="Q13" i="26"/>
  <c r="I13" i="10" s="1"/>
  <c r="AC12" i="19"/>
  <c r="M8" i="10" s="1"/>
  <c r="Z12" i="19"/>
  <c r="L8" i="10" s="1"/>
  <c r="T11" i="22"/>
  <c r="J10" i="10" s="1"/>
  <c r="H11" i="23"/>
  <c r="E11" i="10" s="1"/>
  <c r="T14" i="27"/>
  <c r="J15" i="10" s="1"/>
  <c r="N14" i="28"/>
  <c r="H16" i="10" s="1"/>
  <c r="L13" i="12"/>
  <c r="G23" i="10" s="1"/>
  <c r="J12" i="24"/>
  <c r="F12" i="10" s="1"/>
  <c r="W12" i="25"/>
  <c r="K14" i="10" s="1"/>
  <c r="Q14" i="28"/>
  <c r="I16" i="10" s="1"/>
  <c r="AC11" i="29"/>
  <c r="M17" i="10" s="1"/>
  <c r="AC15" i="33"/>
  <c r="M18" i="10" s="1"/>
  <c r="H11" i="18"/>
  <c r="E6" i="10" s="1"/>
  <c r="Z11" i="22"/>
  <c r="L10" i="10" s="1"/>
  <c r="T12" i="24"/>
  <c r="J12" i="10" s="1"/>
  <c r="N12" i="24"/>
  <c r="H12" i="10" s="1"/>
  <c r="L12" i="25"/>
  <c r="G14" i="10" s="1"/>
  <c r="Q11" i="29"/>
  <c r="I17" i="10" s="1"/>
  <c r="N13" i="31"/>
  <c r="H20" i="10" s="1"/>
  <c r="T13" i="8"/>
  <c r="J22" i="10" s="1"/>
  <c r="W12" i="14"/>
  <c r="K26" i="10" s="1"/>
  <c r="J12" i="15"/>
  <c r="F27" i="10" s="1"/>
  <c r="Q11" i="23"/>
  <c r="I11" i="10" s="1"/>
  <c r="N24" i="1"/>
  <c r="H19" i="10" s="1"/>
  <c r="Z13" i="8"/>
  <c r="L22" i="10" s="1"/>
  <c r="H12" i="17"/>
  <c r="E24" i="10" s="1"/>
  <c r="Q11" i="16"/>
  <c r="I28" i="10" s="1"/>
  <c r="W11" i="18"/>
  <c r="K6" i="10" s="1"/>
  <c r="W12" i="21"/>
  <c r="K7" i="10" s="1"/>
  <c r="N10" i="20"/>
  <c r="H9" i="10" s="1"/>
  <c r="T11" i="23"/>
  <c r="J11" i="10" s="1"/>
  <c r="N13" i="26"/>
  <c r="H13" i="10" s="1"/>
  <c r="W14" i="27"/>
  <c r="K15" i="10" s="1"/>
  <c r="J14" i="27"/>
  <c r="F15" i="10" s="1"/>
  <c r="T11" i="29"/>
  <c r="J17" i="10" s="1"/>
  <c r="J11" i="29"/>
  <c r="F17" i="10" s="1"/>
  <c r="J12" i="17"/>
  <c r="F24" i="10" s="1"/>
  <c r="Z12" i="17"/>
  <c r="L24" i="10" s="1"/>
  <c r="L12" i="17"/>
  <c r="G24" i="10" s="1"/>
  <c r="AC24" i="1"/>
  <c r="M19" i="10" s="1"/>
  <c r="H12" i="25"/>
  <c r="E14" i="10" s="1"/>
  <c r="L14" i="28"/>
  <c r="G16" i="10" s="1"/>
  <c r="AC12" i="14"/>
  <c r="M26" i="10" s="1"/>
  <c r="W11" i="16"/>
  <c r="K28" i="10" s="1"/>
  <c r="Z12" i="21"/>
  <c r="L7" i="10" s="1"/>
  <c r="H14" i="27"/>
  <c r="E15" i="10" s="1"/>
  <c r="H10" i="20"/>
  <c r="H11" i="22"/>
  <c r="E10" i="10" s="1"/>
  <c r="T13" i="26"/>
  <c r="J13" i="10" s="1"/>
  <c r="H14" i="28"/>
  <c r="E16" i="10" s="1"/>
  <c r="L11" i="29"/>
  <c r="G17" i="10" s="1"/>
  <c r="Z11" i="29"/>
  <c r="L17" i="10" s="1"/>
  <c r="T13" i="31"/>
  <c r="J20" i="10" s="1"/>
  <c r="Q13" i="31"/>
  <c r="I20" i="10" s="1"/>
  <c r="AC10" i="32"/>
  <c r="M21" i="10" s="1"/>
  <c r="Q13" i="8"/>
  <c r="I22" i="10" s="1"/>
  <c r="L13" i="8"/>
  <c r="G22" i="10" s="1"/>
  <c r="H13" i="12"/>
  <c r="E23" i="10" s="1"/>
  <c r="L12" i="14"/>
  <c r="G26" i="10" s="1"/>
  <c r="W13" i="31"/>
  <c r="K20" i="10" s="1"/>
  <c r="N13" i="8"/>
  <c r="H22" i="10" s="1"/>
  <c r="Q12" i="14"/>
  <c r="I26" i="10" s="1"/>
  <c r="Q14" i="27"/>
  <c r="I15" i="10" s="1"/>
  <c r="N14" i="27"/>
  <c r="H15" i="10" s="1"/>
  <c r="H11" i="29"/>
  <c r="E17" i="10" s="1"/>
  <c r="T15" i="33"/>
  <c r="J18" i="10" s="1"/>
  <c r="H24" i="1"/>
  <c r="E19" i="10" s="1"/>
  <c r="W24" i="1"/>
  <c r="K19" i="10" s="1"/>
  <c r="L13" i="31"/>
  <c r="G20" i="10" s="1"/>
  <c r="H12" i="21"/>
  <c r="E7" i="10" s="1"/>
  <c r="T12" i="21"/>
  <c r="J7" i="10" s="1"/>
  <c r="J12" i="19"/>
  <c r="F8" i="10" s="1"/>
  <c r="T12" i="19"/>
  <c r="J8" i="10" s="1"/>
  <c r="AC11" i="23"/>
  <c r="M11" i="10" s="1"/>
  <c r="H12" i="24"/>
  <c r="E12" i="10" s="1"/>
  <c r="H13" i="26"/>
  <c r="E13" i="10" s="1"/>
  <c r="W13" i="26"/>
  <c r="K13" i="10" s="1"/>
  <c r="Q12" i="17"/>
  <c r="I24" i="10" s="1"/>
  <c r="Z11" i="6"/>
  <c r="L29" i="10" s="1"/>
  <c r="W13" i="8"/>
  <c r="K22" i="10" s="1"/>
  <c r="T12" i="17"/>
  <c r="J24" i="10" s="1"/>
  <c r="L11" i="16"/>
  <c r="G28" i="10" s="1"/>
  <c r="E27" i="10"/>
  <c r="AC13" i="12" l="1"/>
  <c r="M23" i="10" s="1"/>
  <c r="O23" i="10" s="1"/>
  <c r="O25" i="10"/>
  <c r="Z12" i="15"/>
  <c r="L27" i="10" s="1"/>
  <c r="O27" i="10" s="1"/>
  <c r="L30" i="10"/>
  <c r="W14" i="35"/>
  <c r="W12" i="20"/>
  <c r="O21" i="10"/>
  <c r="W15" i="13"/>
  <c r="O29" i="10"/>
  <c r="E9" i="10"/>
  <c r="O9" i="10" s="1"/>
  <c r="O14" i="10"/>
  <c r="O8" i="10"/>
  <c r="W13" i="18"/>
  <c r="W14" i="25"/>
  <c r="W13" i="29"/>
  <c r="O7" i="10"/>
  <c r="W16" i="28"/>
  <c r="O28" i="10"/>
  <c r="W14" i="24"/>
  <c r="O12" i="10"/>
  <c r="O6" i="10"/>
  <c r="O17" i="10"/>
  <c r="I32" i="10"/>
  <c r="O18" i="10"/>
  <c r="O16" i="10"/>
  <c r="O13" i="10"/>
  <c r="O20" i="10"/>
  <c r="F32" i="10"/>
  <c r="J32" i="10"/>
  <c r="O19" i="10"/>
  <c r="H32" i="10"/>
  <c r="O24" i="10"/>
  <c r="W14" i="14"/>
  <c r="O26" i="10"/>
  <c r="W15" i="26"/>
  <c r="W14" i="17"/>
  <c r="W26" i="1"/>
  <c r="G32" i="10"/>
  <c r="W15" i="8"/>
  <c r="W13" i="6"/>
  <c r="D32" i="10"/>
  <c r="W15" i="31"/>
  <c r="W17" i="33"/>
  <c r="O10" i="10"/>
  <c r="K32" i="10"/>
  <c r="W13" i="16"/>
  <c r="W12" i="32"/>
  <c r="O22" i="10"/>
  <c r="O11" i="10"/>
  <c r="W14" i="21"/>
  <c r="O30" i="10"/>
  <c r="W16" i="27"/>
  <c r="W13" i="23"/>
  <c r="W13" i="22"/>
  <c r="O15" i="10"/>
  <c r="W14" i="19"/>
  <c r="E32" i="10" l="1"/>
  <c r="M32" i="10"/>
  <c r="W15" i="12"/>
  <c r="L32" i="10"/>
  <c r="W14" i="15"/>
  <c r="K34" i="10" l="1"/>
  <c r="K35" i="10" s="1"/>
  <c r="K36" i="10" s="1"/>
</calcChain>
</file>

<file path=xl/sharedStrings.xml><?xml version="1.0" encoding="utf-8"?>
<sst xmlns="http://schemas.openxmlformats.org/spreadsheetml/2006/main" count="1103" uniqueCount="187">
  <si>
    <t>Anlage</t>
  </si>
  <si>
    <t>Talsperre Neustadt</t>
  </si>
  <si>
    <t>Hochwasserrückhaltebecken Iberg</t>
  </si>
  <si>
    <t>Hochwasserrückhaltebecken Holbach</t>
  </si>
  <si>
    <t>Hochwasserrückhaltebecken Mengelrode</t>
  </si>
  <si>
    <t>Talsperre Seebach</t>
  </si>
  <si>
    <t>Talsperre Großengottern</t>
  </si>
  <si>
    <t>Hochwasserrückhaltebecken Spichra</t>
  </si>
  <si>
    <t>Hochwasserrückhaltebecken Berka v.d.H.</t>
  </si>
  <si>
    <t>Hochwasserrückhaltebecken Bischofroda I</t>
  </si>
  <si>
    <t>Hochwasserrückhaltebecken Bischofroda II</t>
  </si>
  <si>
    <t>Hochwasserrückhaltebecken Straußfurt</t>
  </si>
  <si>
    <t>Talsperre Dachwig</t>
  </si>
  <si>
    <t>Talsperre Frohndorf</t>
  </si>
  <si>
    <t>Talsperre Bachra</t>
  </si>
  <si>
    <t>Talsperre Großbrembach</t>
  </si>
  <si>
    <t>Talsperre Hopfgarten</t>
  </si>
  <si>
    <t>Talsperre Vieselbach</t>
  </si>
  <si>
    <t>Hochwasserrückhaltebecken Asbach</t>
  </si>
  <si>
    <t>Anlage 2.12</t>
  </si>
  <si>
    <t>Anlage 2.10</t>
  </si>
  <si>
    <t>Anlage 2.11</t>
  </si>
  <si>
    <t>Anlage 2.13</t>
  </si>
  <si>
    <t>Anlage 2.14</t>
  </si>
  <si>
    <t>Anlage 2.15</t>
  </si>
  <si>
    <t>Anlage 2.16</t>
  </si>
  <si>
    <t>Anlage 2.17</t>
  </si>
  <si>
    <t>Anlage 2.18</t>
  </si>
  <si>
    <t>Anlage 2.19</t>
  </si>
  <si>
    <t>Anlage 2.21</t>
  </si>
  <si>
    <t>Anlage 2.20</t>
  </si>
  <si>
    <t>Anlage 2.22</t>
  </si>
  <si>
    <t>Anlage 2.23</t>
  </si>
  <si>
    <t>Anlage 2.24</t>
  </si>
  <si>
    <t>Talsperre  Vippachedelhausen</t>
  </si>
  <si>
    <t>Speicher Greußen</t>
  </si>
  <si>
    <t>Speicher Schwerstedt</t>
  </si>
  <si>
    <t>Anlage 2.08</t>
  </si>
  <si>
    <t>Anlage 2.07</t>
  </si>
  <si>
    <t>Anlage 2.06</t>
  </si>
  <si>
    <t>Anlage 2.05</t>
  </si>
  <si>
    <t>Anlage 2.04</t>
  </si>
  <si>
    <t>Anlage 2.03</t>
  </si>
  <si>
    <t>Anlage 2.02</t>
  </si>
  <si>
    <t>Anlage 2.01</t>
  </si>
  <si>
    <t>Anlage 2.09</t>
  </si>
  <si>
    <t>Speicher Friemar</t>
  </si>
  <si>
    <t>1.1</t>
  </si>
  <si>
    <t>1.2</t>
  </si>
  <si>
    <t>1.3</t>
  </si>
  <si>
    <t>Messbericht für Position 1.1 bis 1.2</t>
  </si>
  <si>
    <t>1.4</t>
  </si>
  <si>
    <t>Messbericht für Position 1.1 bis 1.3</t>
  </si>
  <si>
    <t>Messbericht für Position 1.1</t>
  </si>
  <si>
    <t>1.5</t>
  </si>
  <si>
    <t>Messbericht für Position 1.1 bis 1.4</t>
  </si>
  <si>
    <t>1.6</t>
  </si>
  <si>
    <t>1.7</t>
  </si>
  <si>
    <t>Messbericht für Position 1.1 bis 1.6</t>
  </si>
  <si>
    <t>2.1</t>
  </si>
  <si>
    <t>2.2</t>
  </si>
  <si>
    <t>2.3</t>
  </si>
  <si>
    <t>2.4</t>
  </si>
  <si>
    <t>2.5</t>
  </si>
  <si>
    <t>2.6</t>
  </si>
  <si>
    <t>2.7</t>
  </si>
  <si>
    <t>2.8</t>
  </si>
  <si>
    <t>3.2</t>
  </si>
  <si>
    <t>Messbericht für Position 3.1</t>
  </si>
  <si>
    <t>3.1</t>
  </si>
  <si>
    <t>Hochwasserrückhaltebecken Luhne-Lengefeld</t>
  </si>
  <si>
    <t>Messbericht für Position 1.1 bis 1.5</t>
  </si>
  <si>
    <t>Hochwasserrückhaltebecken Asbach (Reg.-Nr. 145)</t>
  </si>
  <si>
    <t>Hochwasserrückhaltebecken Iberg (Reg.-Nr. 021)</t>
  </si>
  <si>
    <t>Hochwasserrückhaltebecken Holbach (Reg.-Nr. 152)</t>
  </si>
  <si>
    <t>Hochwasserrückhaltebecken Spichra (Reg.-Nr. 130)</t>
  </si>
  <si>
    <t>Hochwasserrückhaltebecken Berka v.d.H. (Reg.-Nr. 137)</t>
  </si>
  <si>
    <t>Hochwasserrückhaltebecken Bischofroda I (Reg.-Nr. 147)</t>
  </si>
  <si>
    <t>Hochwasserrückhaltebecken Bischofroda II (Reg.-Nr. 153)</t>
  </si>
  <si>
    <t>Hochwasserrückhaltebecken Mengelrode (Reg.-Nr. 162)</t>
  </si>
  <si>
    <t>Talsperre Tüngeda/Wangenheim</t>
  </si>
  <si>
    <t>Leistungen zur geodätischen Überwachung von Talsperren, Speichern, Hochwasserrückhaltebecken und sonstigen Anlagen der Thüringer Fernwasserversorgung (TFW)</t>
  </si>
  <si>
    <t xml:space="preserve">Anlage 2 </t>
  </si>
  <si>
    <t xml:space="preserve">Leistungsverzeichnis - Spezifizierung der Leistungen und Honorare </t>
  </si>
  <si>
    <t>Los 4</t>
  </si>
  <si>
    <t>Pos.</t>
  </si>
  <si>
    <t>EP</t>
  </si>
  <si>
    <t>n
[-]</t>
  </si>
  <si>
    <t>GP
[€]</t>
  </si>
  <si>
    <t>Summe (netto) [€]:</t>
  </si>
  <si>
    <t>Gesamtsumme (netto):</t>
  </si>
  <si>
    <t>€</t>
  </si>
  <si>
    <t>Geometrisches Nivellement "Hauptdamm" Linie 1</t>
  </si>
  <si>
    <t>Geometrisches Nivellement "Schutzdamm Henschleben - Nebendamm" Linie 2</t>
  </si>
  <si>
    <t>Kurzbeschreibung</t>
  </si>
  <si>
    <t>Geometrisches Nivellement "Damm" Schleife 1</t>
  </si>
  <si>
    <t>Geometrisches Nivellement "Grundablassstollen" Linie 2</t>
  </si>
  <si>
    <t>Geometrisches Nivellement "Anschluss linke Dammseite" Linie 3</t>
  </si>
  <si>
    <t>Geometrisches Nivellement "Damm" Linie 1</t>
  </si>
  <si>
    <t>Geometrisches Nivellement "vereinfachte Bezugspunktkontrolle" Linie 2</t>
  </si>
  <si>
    <t>Speicher Schwerstedt 
(Reg.-Nr. 058)</t>
  </si>
  <si>
    <t>Talsperre Frohndorf 
(Reg.-Nr. 056)</t>
  </si>
  <si>
    <t>Speicher Greußen 
(Reg.-Nr. 053)</t>
  </si>
  <si>
    <t>Talsperre Dachwig 
(Reg.-Nr. 079)</t>
  </si>
  <si>
    <t>Speicher Friemar 
(Reg.-Nr. 045)</t>
  </si>
  <si>
    <t>Geometrisches Nivellement "Vorland" Linie 2</t>
  </si>
  <si>
    <t>Geometrisches Nivellement "Dammkrone" Linie 3</t>
  </si>
  <si>
    <t>Geometrisches Nivellement "Grundablassstollen" Linie 4</t>
  </si>
  <si>
    <t>Talsperre Bachra 
(Reg.-Nr. 062)</t>
  </si>
  <si>
    <t>Geometrisches Nivellement "Vorland" Linie 3</t>
  </si>
  <si>
    <t>Geometrisches Nivellement "Dammkrone und Vorland" Schleife 1</t>
  </si>
  <si>
    <t>Geometrisches Nivellement "Anschluss rechte Dammseite" Linie 3</t>
  </si>
  <si>
    <t>Geometrisches Nivellement "Komplexbauwerk" Schleife 4</t>
  </si>
  <si>
    <t>Geometrisches Nivellement "Grundablassstollen" Linie 5</t>
  </si>
  <si>
    <t>Talsperre Hopfgarten 
(Reg.-Nr. 089)</t>
  </si>
  <si>
    <t>Geometrisches Nivellement "Anschluss rechte Dammseite" Linie 2</t>
  </si>
  <si>
    <t>Geometrisches Nivellement "Staubecken" (i.d.R. überstaut) Linie 4</t>
  </si>
  <si>
    <t>Geometrisches Nivellement "Schuppen" Linie 5</t>
  </si>
  <si>
    <t>Talsperre Vieselbach 
(Reg.-Nr. 096)</t>
  </si>
  <si>
    <t>Geometrisches Nivellement "Stauwärterdienstgebäude" Linie 1</t>
  </si>
  <si>
    <t>Geometrisches Nivellement "Hauptdamm" Schleife 2</t>
  </si>
  <si>
    <t>Geometrisches Nivellement "Anschluss Haupt-/Nebendamm" Linie 5</t>
  </si>
  <si>
    <t>Geometrisches Nivellement "Nebendamm" Linie 6</t>
  </si>
  <si>
    <t>Trigonometrische Lage- und Höhenbestimmung von Alignementfestpunkten (A 1, A 2, A 3) sowie Objektpunkten auf der Mauerkrone (AL 1, Al 2, AL 3, AL 4, AL 5, AL 6, Al 7) und an den Türmen (T 1/L2, T 1/R 2, T 1/L1, T 1/R 1, T 2/L2, T 2/R 2, T 2/L1, T 2/R 1)</t>
  </si>
  <si>
    <t>Trigonometrische Lagemessung der Alignementfestpunktpfeiler zu nahen Sicherungspunkten (A 1/Z 1, A 1/Z 2, A 1/ Z 3, A 2/Z 1, A 2/Z 2, A 2/ Z 3)</t>
  </si>
  <si>
    <t>Neigungsmessung mit Klinometer (Alignementsfestpunkte A 1, A 2 und A 3 und Alignementpunkte AL 1, AL  2, AL 3, AL 4, AL 5, AL 6, AL 7)</t>
  </si>
  <si>
    <t>Geometrisches Nivellement "Mauerkrone" Linie 1</t>
  </si>
  <si>
    <t>Geometrisches Nivellement "Alignementfestpunkt A1" Linie 2</t>
  </si>
  <si>
    <t>Geometrisches Nivellement "Alignementfestpunkt A2" Linie 3</t>
  </si>
  <si>
    <t>Geometrisches Nivellement "linker luftseitiger Mauerfuß" Linie 4</t>
  </si>
  <si>
    <t>Geometrisches Nivellement "rechter luftseitiger Mauerfuß" Linie 5</t>
  </si>
  <si>
    <t>Geometrisches Nivellement "luftseitiges Vorland" Linie 6</t>
  </si>
  <si>
    <t>Geometrisches Nivellement "Alignementfestpunkt A3" Linie 7</t>
  </si>
  <si>
    <t>Winkel-Strecken-Zug im Kontrollgang Standpunkte TNS1 bis TNS5, Objektpunkte TN1 bis TN16</t>
  </si>
  <si>
    <t>Talsperre Neustadt 
(Reg.-Nr. 009)</t>
  </si>
  <si>
    <t>Geometrisches Nivellement "Anschluss linke Dammseite" Linie 1</t>
  </si>
  <si>
    <t>Geometrisches Nivellement "Damm" Schleife 2</t>
  </si>
  <si>
    <t>Geometrisches Nivellement "Anschluss rechte Dammseite" Linie 4</t>
  </si>
  <si>
    <t>Hochwasserrückhaltebecken Luhne-Lengefeld 
(Reg.-Nr. 024)</t>
  </si>
  <si>
    <t>Geometrisches Nivellement "Komplexbauwerk" Schleife 2</t>
  </si>
  <si>
    <t>Geometrisches Nivellement "Grundablassstollen" Linie 3</t>
  </si>
  <si>
    <t>Geometrisches Nivellement "Hauptdamm" Schleife 1</t>
  </si>
  <si>
    <t>Geometrisches Nivellement "Nebendamm" Linie 2</t>
  </si>
  <si>
    <t>Geometrisches Nivellement "Komplexbauwerk" Schleife 3</t>
  </si>
  <si>
    <t>Talsperre Tüngeda/Wangenheim 
(Reg.-Nr. 087)</t>
  </si>
  <si>
    <t>Geometrisches Nivellement "Einlaufbauwerk" Linie 2</t>
  </si>
  <si>
    <t>Geometrisches Nivellement "Einlaufbauwerk" Linie 3</t>
  </si>
  <si>
    <t>Geometrisches Nivellement "Anschluss Vorland" Linie 1</t>
  </si>
  <si>
    <t>Geometrisches Nivellement "Damm" Linie 2</t>
  </si>
  <si>
    <t>Honorarangaben zu den Messverfahren - Zusammenstellung</t>
  </si>
  <si>
    <t>Honorar [€] pro Jahr</t>
  </si>
  <si>
    <t>Gesamthonorar (netto) [€] =</t>
  </si>
  <si>
    <t>19 % Mwst. [€] =</t>
  </si>
  <si>
    <t>Gesamthonorar (brutto) [€] =</t>
  </si>
  <si>
    <t>Hochwasserrückhaltebecken
Straußfurt (Reg.-Nr. 030)</t>
  </si>
  <si>
    <t>Anlage 2.25</t>
  </si>
  <si>
    <t>Talsperre Vippachedelhausen 
(Reg.-Nr. 068)</t>
  </si>
  <si>
    <t>Talsperre Großbrembach 
(Reg.-Nr. 072)</t>
  </si>
  <si>
    <t>Talsperre Seebach 
(Reg.-Nr. 078)</t>
  </si>
  <si>
    <t>Talsperre Großengottern 
(Reg.-Nr. 074)</t>
  </si>
  <si>
    <t>Stundensätze</t>
  </si>
  <si>
    <t>Auftragnehmer</t>
  </si>
  <si>
    <t>€/h</t>
  </si>
  <si>
    <t>Ingenieur</t>
  </si>
  <si>
    <t>Techniker</t>
  </si>
  <si>
    <t>Messgehilfe</t>
  </si>
  <si>
    <t>Summen:</t>
  </si>
  <si>
    <t>2026 - 2035</t>
  </si>
  <si>
    <t>Geometrisches Nivellement "Entnahmebauwerk" Linie 2</t>
  </si>
  <si>
    <t>Geometrisches Nivellement "Dammvorland" Linie 3</t>
  </si>
  <si>
    <t>Geometrisches Nivellement "Entnahmebauwerk" Schleife 2</t>
  </si>
  <si>
    <t>Geometrisches Nivellement "ehemaliges Trockenwerk" Linie 2</t>
  </si>
  <si>
    <t>Geometrisches Nivellement "Vorsperre" Linie 8</t>
  </si>
  <si>
    <t>2.9</t>
  </si>
  <si>
    <t>Geometrisches Nivellement "ZP Mückental" Linie 9</t>
  </si>
  <si>
    <t>2.10</t>
  </si>
  <si>
    <t>Messbericht für Position 2.1 bis 2.9</t>
  </si>
  <si>
    <t>Geometrisches Nivellement "Krebsbach" Linie 3</t>
  </si>
  <si>
    <t>Geometrisches Nivellement "Wasserseite" Linie 4</t>
  </si>
  <si>
    <t>Geometrisches Nivellement "rechte Dammseite" Linie 3</t>
  </si>
  <si>
    <t>Geometrisches Nivellement "vereinfachte Bezugspunkt-kontrolle" Linie 3</t>
  </si>
  <si>
    <t>Geometrisches Nivellement "vereinfachte Bezugspunkt-kontrolle" Linie 4</t>
  </si>
  <si>
    <t>Talsperre Heichelheim</t>
  </si>
  <si>
    <t>Talsperre Heichelheim (Reg.-Nr. 063)</t>
  </si>
  <si>
    <t>Anlage 2.26</t>
  </si>
  <si>
    <t>Name des Bieters</t>
  </si>
  <si>
    <t>Name hie eintragen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</si>
</sst>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_ ;[Red]\-0.000\ "/>
    <numFmt numFmtId="166" formatCode="0.00_ ;[Red]\-0.00\ "/>
  </numFmts>
  <fonts count="11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1" xfId="0" applyBorder="1"/>
    <xf numFmtId="49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right" vertical="center"/>
    </xf>
    <xf numFmtId="0" fontId="0" fillId="0" borderId="4" xfId="0" applyBorder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3" fillId="0" borderId="0" xfId="0" applyFont="1"/>
    <xf numFmtId="0" fontId="0" fillId="0" borderId="9" xfId="0" applyBorder="1"/>
    <xf numFmtId="0" fontId="0" fillId="0" borderId="10" xfId="0" applyBorder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vertical="center"/>
    </xf>
    <xf numFmtId="49" fontId="0" fillId="0" borderId="11" xfId="0" applyNumberFormat="1" applyBorder="1" applyAlignment="1">
      <alignment wrapText="1"/>
    </xf>
    <xf numFmtId="0" fontId="8" fillId="0" borderId="14" xfId="0" applyFont="1" applyBorder="1"/>
    <xf numFmtId="4" fontId="8" fillId="0" borderId="15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wrapText="1"/>
    </xf>
    <xf numFmtId="0" fontId="4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9" fillId="0" borderId="0" xfId="0" applyFont="1"/>
    <xf numFmtId="4" fontId="9" fillId="0" borderId="11" xfId="0" applyNumberFormat="1" applyFont="1" applyBorder="1"/>
    <xf numFmtId="0" fontId="4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4" fontId="4" fillId="0" borderId="16" xfId="0" applyNumberFormat="1" applyFont="1" applyBorder="1"/>
    <xf numFmtId="0" fontId="4" fillId="0" borderId="0" xfId="0" applyFont="1" applyAlignment="1">
      <alignment horizontal="right"/>
    </xf>
    <xf numFmtId="4" fontId="0" fillId="0" borderId="11" xfId="0" applyNumberFormat="1" applyBorder="1"/>
    <xf numFmtId="4" fontId="0" fillId="0" borderId="0" xfId="0" applyNumberFormat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/>
    <xf numFmtId="0" fontId="2" fillId="0" borderId="2" xfId="0" applyFont="1" applyBorder="1" applyAlignment="1">
      <alignment horizontal="left" vertical="center"/>
    </xf>
    <xf numFmtId="49" fontId="1" fillId="0" borderId="19" xfId="0" applyNumberFormat="1" applyFont="1" applyBorder="1" applyAlignment="1">
      <alignment vertical="center" wrapText="1"/>
    </xf>
    <xf numFmtId="49" fontId="1" fillId="0" borderId="16" xfId="0" applyNumberFormat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49" fontId="1" fillId="0" borderId="16" xfId="0" applyNumberFormat="1" applyFont="1" applyBorder="1" applyAlignment="1">
      <alignment vertical="center" wrapText="1"/>
    </xf>
    <xf numFmtId="4" fontId="4" fillId="0" borderId="20" xfId="0" applyNumberFormat="1" applyFont="1" applyBorder="1"/>
    <xf numFmtId="4" fontId="4" fillId="0" borderId="21" xfId="0" applyNumberFormat="1" applyFont="1" applyBorder="1"/>
    <xf numFmtId="4" fontId="4" fillId="0" borderId="19" xfId="0" applyNumberFormat="1" applyFont="1" applyBorder="1"/>
    <xf numFmtId="4" fontId="4" fillId="0" borderId="22" xfId="0" applyNumberFormat="1" applyFont="1" applyBorder="1"/>
    <xf numFmtId="4" fontId="4" fillId="0" borderId="23" xfId="0" applyNumberFormat="1" applyFont="1" applyBorder="1"/>
    <xf numFmtId="0" fontId="10" fillId="0" borderId="0" xfId="0" applyFont="1"/>
    <xf numFmtId="49" fontId="0" fillId="0" borderId="11" xfId="0" applyNumberFormat="1" applyBorder="1" applyAlignment="1">
      <alignment vertical="center" wrapText="1"/>
    </xf>
    <xf numFmtId="49" fontId="4" fillId="0" borderId="11" xfId="0" applyNumberFormat="1" applyFont="1" applyBorder="1" applyAlignment="1">
      <alignment vertical="center" wrapText="1"/>
    </xf>
    <xf numFmtId="49" fontId="0" fillId="0" borderId="11" xfId="0" applyNumberForma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2" fontId="8" fillId="0" borderId="11" xfId="0" applyNumberFormat="1" applyFont="1" applyBorder="1" applyProtection="1">
      <protection locked="0"/>
    </xf>
    <xf numFmtId="0" fontId="0" fillId="0" borderId="0" xfId="0" applyAlignment="1">
      <alignment horizontal="right"/>
    </xf>
    <xf numFmtId="0" fontId="0" fillId="0" borderId="24" xfId="0" applyBorder="1"/>
    <xf numFmtId="0" fontId="0" fillId="0" borderId="25" xfId="0" applyBorder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" fillId="0" borderId="18" xfId="0" applyFont="1" applyBorder="1" applyAlignment="1">
      <alignment horizontal="right"/>
    </xf>
    <xf numFmtId="2" fontId="0" fillId="0" borderId="26" xfId="0" applyNumberFormat="1" applyBorder="1" applyProtection="1">
      <protection locked="0"/>
    </xf>
    <xf numFmtId="2" fontId="0" fillId="0" borderId="2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49" fontId="1" fillId="0" borderId="17" xfId="0" applyNumberFormat="1" applyFont="1" applyBorder="1" applyAlignment="1">
      <alignment vertical="center" wrapText="1"/>
    </xf>
    <xf numFmtId="4" fontId="4" fillId="0" borderId="17" xfId="0" applyNumberFormat="1" applyFont="1" applyBorder="1"/>
    <xf numFmtId="0" fontId="4" fillId="0" borderId="0" xfId="0" applyFont="1" applyAlignment="1" applyProtection="1">
      <alignment horizontal="center"/>
      <protection locked="0"/>
    </xf>
    <xf numFmtId="4" fontId="9" fillId="0" borderId="0" xfId="0" applyNumberFormat="1" applyFont="1"/>
    <xf numFmtId="4" fontId="1" fillId="0" borderId="0" xfId="0" applyNumberFormat="1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/>
    </xf>
    <xf numFmtId="0" fontId="8" fillId="0" borderId="31" xfId="0" applyFont="1" applyBorder="1"/>
    <xf numFmtId="0" fontId="3" fillId="0" borderId="0" xfId="0" applyFont="1" applyAlignment="1">
      <alignment horizontal="center" wrapText="1"/>
    </xf>
    <xf numFmtId="4" fontId="1" fillId="0" borderId="28" xfId="0" applyNumberFormat="1" applyFont="1" applyBorder="1" applyAlignment="1">
      <alignment horizontal="center" vertical="center"/>
    </xf>
    <xf numFmtId="4" fontId="1" fillId="0" borderId="30" xfId="0" applyNumberFormat="1" applyFont="1" applyBorder="1" applyAlignment="1">
      <alignment horizontal="center" vertical="center"/>
    </xf>
    <xf numFmtId="4" fontId="1" fillId="0" borderId="29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" fontId="0" fillId="0" borderId="2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4" fontId="9" fillId="0" borderId="0" xfId="0" applyNumberFormat="1" applyFont="1" applyBorder="1"/>
    <xf numFmtId="4" fontId="1" fillId="0" borderId="0" xfId="0" applyNumberFormat="1" applyFont="1" applyBorder="1" applyAlignment="1">
      <alignment horizontal="center" vertical="center"/>
    </xf>
    <xf numFmtId="4" fontId="0" fillId="0" borderId="19" xfId="0" applyNumberFormat="1" applyBorder="1"/>
    <xf numFmtId="4" fontId="0" fillId="0" borderId="16" xfId="0" applyNumberFormat="1" applyBorder="1"/>
    <xf numFmtId="4" fontId="0" fillId="0" borderId="32" xfId="0" applyNumberFormat="1" applyBorder="1"/>
    <xf numFmtId="0" fontId="1" fillId="0" borderId="28" xfId="0" applyFont="1" applyBorder="1"/>
    <xf numFmtId="0" fontId="1" fillId="0" borderId="11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view="pageBreakPreview" zoomScaleNormal="80" zoomScaleSheetLayoutView="100" workbookViewId="0">
      <selection activeCell="F36" sqref="F36"/>
    </sheetView>
    <sheetView tabSelected="1" workbookViewId="1">
      <selection activeCell="E17" sqref="E17"/>
    </sheetView>
    <sheetView workbookViewId="2"/>
  </sheetViews>
  <sheetFormatPr baseColWidth="10" defaultRowHeight="12.75" x14ac:dyDescent="0.2"/>
  <cols>
    <col min="1" max="2" width="11" customWidth="1"/>
    <col min="3" max="7" width="18" customWidth="1"/>
  </cols>
  <sheetData>
    <row r="1" spans="1:11" ht="12.75" customHeight="1" x14ac:dyDescent="0.2">
      <c r="A1" s="16"/>
      <c r="B1" s="6"/>
      <c r="C1" s="6"/>
      <c r="D1" s="6"/>
      <c r="E1" s="6"/>
      <c r="F1" s="6"/>
      <c r="G1" s="6"/>
      <c r="H1" s="6"/>
      <c r="I1" s="17"/>
    </row>
    <row r="2" spans="1:11" ht="12.75" customHeight="1" x14ac:dyDescent="0.2">
      <c r="A2" s="18"/>
      <c r="I2" s="19"/>
    </row>
    <row r="3" spans="1:11" ht="15.75" customHeight="1" x14ac:dyDescent="0.2">
      <c r="A3" s="18"/>
      <c r="I3" s="19"/>
    </row>
    <row r="4" spans="1:11" ht="12.75" customHeight="1" x14ac:dyDescent="0.2">
      <c r="A4" s="18"/>
      <c r="I4" s="19"/>
    </row>
    <row r="5" spans="1:11" ht="61.5" customHeight="1" x14ac:dyDescent="0.2">
      <c r="A5" s="18"/>
      <c r="E5" s="20"/>
      <c r="I5" s="19"/>
      <c r="K5" s="9"/>
    </row>
    <row r="6" spans="1:11" ht="48.75" customHeight="1" x14ac:dyDescent="0.25">
      <c r="A6" s="18"/>
      <c r="C6" s="88" t="s">
        <v>81</v>
      </c>
      <c r="D6" s="88"/>
      <c r="E6" s="88"/>
      <c r="F6" s="88"/>
      <c r="G6" s="88"/>
      <c r="I6" s="19"/>
    </row>
    <row r="7" spans="1:11" ht="18" customHeight="1" x14ac:dyDescent="0.2">
      <c r="A7" s="18"/>
      <c r="I7" s="19"/>
    </row>
    <row r="8" spans="1:11" ht="18" customHeight="1" x14ac:dyDescent="0.25">
      <c r="A8" s="18"/>
      <c r="E8" s="21" t="s">
        <v>167</v>
      </c>
      <c r="I8" s="19"/>
    </row>
    <row r="9" spans="1:11" ht="12.75" customHeight="1" x14ac:dyDescent="0.2">
      <c r="A9" s="18"/>
      <c r="I9" s="19"/>
    </row>
    <row r="10" spans="1:11" ht="53.25" customHeight="1" x14ac:dyDescent="0.3">
      <c r="A10" s="18"/>
      <c r="E10" s="22" t="s">
        <v>82</v>
      </c>
      <c r="I10" s="19"/>
    </row>
    <row r="11" spans="1:11" ht="20.25" customHeight="1" x14ac:dyDescent="0.3">
      <c r="A11" s="18"/>
      <c r="C11" s="23" t="s">
        <v>83</v>
      </c>
      <c r="E11" s="22"/>
      <c r="I11" s="19"/>
    </row>
    <row r="12" spans="1:11" ht="12.75" customHeight="1" x14ac:dyDescent="0.2">
      <c r="A12" s="18"/>
      <c r="I12" s="19"/>
    </row>
    <row r="13" spans="1:11" ht="12.75" customHeight="1" x14ac:dyDescent="0.2">
      <c r="A13" s="18"/>
      <c r="I13" s="19"/>
    </row>
    <row r="14" spans="1:11" ht="20.25" customHeight="1" x14ac:dyDescent="0.3">
      <c r="A14" s="18"/>
      <c r="E14" s="22" t="s">
        <v>185</v>
      </c>
      <c r="I14" s="19"/>
    </row>
    <row r="15" spans="1:11" ht="12.75" customHeight="1" x14ac:dyDescent="0.25">
      <c r="A15" s="18"/>
      <c r="C15" s="24"/>
      <c r="I15" s="19"/>
    </row>
    <row r="16" spans="1:11" ht="12.75" customHeight="1" x14ac:dyDescent="0.2">
      <c r="A16" s="18"/>
      <c r="I16" s="19"/>
    </row>
    <row r="17" spans="1:9" ht="12.75" customHeight="1" x14ac:dyDescent="0.2">
      <c r="A17" s="18"/>
      <c r="E17" s="80" t="s">
        <v>186</v>
      </c>
      <c r="I17" s="19"/>
    </row>
    <row r="18" spans="1:9" ht="12.75" customHeight="1" x14ac:dyDescent="0.2">
      <c r="A18" s="18"/>
      <c r="I18" s="19"/>
    </row>
    <row r="19" spans="1:9" ht="12.75" customHeight="1" x14ac:dyDescent="0.2">
      <c r="A19" s="18"/>
      <c r="I19" s="19"/>
    </row>
    <row r="20" spans="1:9" ht="12.75" customHeight="1" x14ac:dyDescent="0.2">
      <c r="A20" s="18"/>
      <c r="I20" s="19"/>
    </row>
    <row r="21" spans="1:9" ht="12.75" customHeight="1" x14ac:dyDescent="0.2">
      <c r="A21" s="18"/>
      <c r="I21" s="19"/>
    </row>
    <row r="22" spans="1:9" ht="26.25" customHeight="1" x14ac:dyDescent="0.3">
      <c r="A22" s="18"/>
      <c r="E22" s="22" t="s">
        <v>84</v>
      </c>
      <c r="I22" s="19"/>
    </row>
    <row r="23" spans="1:9" ht="9" customHeight="1" x14ac:dyDescent="0.2">
      <c r="A23" s="18"/>
      <c r="I23" s="19"/>
    </row>
    <row r="24" spans="1:9" ht="12.75" customHeight="1" x14ac:dyDescent="0.2">
      <c r="A24" s="18"/>
      <c r="I24" s="19"/>
    </row>
    <row r="25" spans="1:9" ht="12.75" customHeight="1" x14ac:dyDescent="0.2">
      <c r="A25" s="18"/>
      <c r="I25" s="19"/>
    </row>
    <row r="26" spans="1:9" ht="12.75" customHeight="1" x14ac:dyDescent="0.2">
      <c r="A26" s="18"/>
      <c r="I26" s="19"/>
    </row>
    <row r="27" spans="1:9" ht="12.75" customHeight="1" x14ac:dyDescent="0.2">
      <c r="A27" s="25"/>
      <c r="B27" s="8"/>
      <c r="C27" s="8"/>
      <c r="D27" s="8"/>
      <c r="E27" s="8"/>
      <c r="F27" s="8"/>
      <c r="G27" s="8"/>
      <c r="H27" s="8"/>
      <c r="I27" s="26"/>
    </row>
    <row r="28" spans="1:9" ht="15" customHeight="1" x14ac:dyDescent="0.2"/>
    <row r="29" spans="1:9" ht="15" customHeight="1" x14ac:dyDescent="0.2"/>
    <row r="30" spans="1:9" ht="15" customHeight="1" x14ac:dyDescent="0.2"/>
    <row r="31" spans="1:9" ht="15" customHeight="1" x14ac:dyDescent="0.2">
      <c r="B31" s="1"/>
    </row>
    <row r="32" spans="1:9" ht="15" customHeight="1" x14ac:dyDescent="0.2">
      <c r="B32" s="1"/>
    </row>
    <row r="33" spans="2:2" ht="15" customHeight="1" x14ac:dyDescent="0.2"/>
    <row r="34" spans="2:2" ht="15" customHeight="1" x14ac:dyDescent="0.2"/>
    <row r="35" spans="2:2" ht="15" customHeight="1" x14ac:dyDescent="0.2">
      <c r="B35" s="1"/>
    </row>
    <row r="36" spans="2:2" ht="15" customHeight="1" x14ac:dyDescent="0.2"/>
    <row r="37" spans="2:2" ht="15" customHeight="1" x14ac:dyDescent="0.2"/>
    <row r="38" spans="2:2" ht="15" customHeight="1" x14ac:dyDescent="0.2"/>
    <row r="39" spans="2:2" ht="15" customHeight="1" x14ac:dyDescent="0.2"/>
    <row r="40" spans="2:2" ht="15" customHeight="1" x14ac:dyDescent="0.2">
      <c r="B40" s="1"/>
    </row>
    <row r="41" spans="2:2" ht="15" customHeight="1" x14ac:dyDescent="0.2">
      <c r="B41" s="1"/>
    </row>
    <row r="42" spans="2:2" ht="15" customHeight="1" x14ac:dyDescent="0.2"/>
    <row r="43" spans="2:2" ht="15" customHeight="1" x14ac:dyDescent="0.2"/>
    <row r="44" spans="2:2" ht="15" customHeight="1" x14ac:dyDescent="0.2">
      <c r="B44" s="1"/>
    </row>
    <row r="45" spans="2:2" ht="15" customHeight="1" x14ac:dyDescent="0.2"/>
    <row r="46" spans="2:2" ht="15" customHeight="1" x14ac:dyDescent="0.2"/>
    <row r="47" spans="2:2" ht="15" customHeight="1" x14ac:dyDescent="0.2">
      <c r="B47" s="1"/>
    </row>
    <row r="48" spans="2:2" ht="15" customHeight="1" x14ac:dyDescent="0.2">
      <c r="B48" s="1"/>
    </row>
    <row r="49" spans="2:2" ht="15" customHeight="1" x14ac:dyDescent="0.2"/>
    <row r="50" spans="2:2" ht="15" customHeight="1" x14ac:dyDescent="0.2"/>
    <row r="51" spans="2:2" ht="15" customHeight="1" x14ac:dyDescent="0.2">
      <c r="B51" s="1"/>
    </row>
    <row r="52" spans="2:2" ht="15" customHeight="1" x14ac:dyDescent="0.2">
      <c r="B52" s="1"/>
    </row>
    <row r="53" spans="2:2" ht="15" customHeight="1" x14ac:dyDescent="0.2"/>
    <row r="54" spans="2:2" ht="15" customHeight="1" x14ac:dyDescent="0.2"/>
    <row r="55" spans="2:2" ht="15" customHeight="1" x14ac:dyDescent="0.2"/>
    <row r="56" spans="2:2" ht="15" customHeight="1" x14ac:dyDescent="0.2"/>
    <row r="59" spans="2:2" x14ac:dyDescent="0.2">
      <c r="B59" s="1"/>
    </row>
  </sheetData>
  <sheetProtection algorithmName="SHA-512" hashValue="bJiFZupRAGS+oorguRuhWGrOigdT32USPcxk9mLDOy6fyyGKfJUIGm4lHnqqz8tk4uUq5WkuLck3Jx0f8lbhAg==" saltValue="0139euYrzDVRXNJWKRhtIA==" spinCount="100000" sheet="1" objects="1" scenarios="1" selectLockedCells="1"/>
  <mergeCells count="1">
    <mergeCell ref="C6:G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157</v>
      </c>
      <c r="C2" s="75"/>
      <c r="D2" s="75"/>
      <c r="AC2" s="15" t="s">
        <v>45</v>
      </c>
    </row>
    <row r="3" spans="1:29" ht="16.5" thickBot="1" x14ac:dyDescent="0.25">
      <c r="B3" s="42"/>
      <c r="E3" s="5"/>
      <c r="AB3" s="15"/>
    </row>
    <row r="4" spans="1:29" s="60" customFormat="1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98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1" t="s">
        <v>96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26.25" thickBot="1" x14ac:dyDescent="0.25">
      <c r="B8" s="30" t="s">
        <v>49</v>
      </c>
      <c r="C8" s="34" t="s">
        <v>109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1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8" spans="1:1" x14ac:dyDescent="0.2">
      <c r="A28" s="10"/>
    </row>
  </sheetData>
  <sheetProtection algorithmName="SHA-512" hashValue="u3gid2fKaA0YjowMXfc1w4DrG8KeB3CgBFNolWaQruG3HjSYDWdIYU5AmxeS74kFyv1j/70QbZa/4wwhc2p5WA==" saltValue="lwV3+x74oxANg+d9CYdFdA==" spinCount="100000" sheet="1" objects="1" scenarios="1" selectLockedCells="1"/>
  <mergeCells count="11"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26"/>
  <sheetViews>
    <sheetView view="pageBreakPreview" zoomScaleNormal="85" zoomScaleSheetLayoutView="100" workbookViewId="0"/>
    <sheetView workbookViewId="1">
      <selection activeCell="D9" sqref="D9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114</v>
      </c>
      <c r="C2" s="75"/>
      <c r="D2" s="75"/>
      <c r="AC2" s="15" t="s">
        <v>20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39" thickBot="1" x14ac:dyDescent="0.25">
      <c r="B6" s="30" t="s">
        <v>47</v>
      </c>
      <c r="C6" s="31" t="s">
        <v>110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39" thickBot="1" x14ac:dyDescent="0.25">
      <c r="B7" s="30" t="s">
        <v>48</v>
      </c>
      <c r="C7" s="35" t="s">
        <v>171</v>
      </c>
      <c r="D7" s="65"/>
      <c r="E7" s="32">
        <v>2</v>
      </c>
      <c r="F7" s="33">
        <f t="shared" ref="F7:F11" si="0">D7*E7</f>
        <v>0</v>
      </c>
      <c r="G7" s="32">
        <f t="shared" ref="G7:G11" si="1">E7</f>
        <v>2</v>
      </c>
      <c r="H7" s="33">
        <f t="shared" ref="H7:H11" si="2">D7*G7</f>
        <v>0</v>
      </c>
      <c r="I7" s="32">
        <f t="shared" ref="I7:I11" si="3">E7</f>
        <v>2</v>
      </c>
      <c r="J7" s="33">
        <f t="shared" ref="J7:J11" si="4">D7*I7</f>
        <v>0</v>
      </c>
      <c r="K7" s="32">
        <f t="shared" ref="K7:K11" si="5">E7</f>
        <v>2</v>
      </c>
      <c r="L7" s="33">
        <f t="shared" ref="L7:L11" si="6">D7*K7</f>
        <v>0</v>
      </c>
      <c r="M7" s="32">
        <f t="shared" ref="M7:M11" si="7">E7</f>
        <v>2</v>
      </c>
      <c r="N7" s="33">
        <f t="shared" ref="N7:N11" si="8">D7*M7</f>
        <v>0</v>
      </c>
      <c r="O7" s="86">
        <f t="shared" ref="O7:O11" si="9">D7*1.03</f>
        <v>0</v>
      </c>
      <c r="P7" s="87">
        <f t="shared" ref="P7:P11" si="10">E7</f>
        <v>2</v>
      </c>
      <c r="Q7" s="33">
        <f t="shared" ref="Q7:Q11" si="11">P7*O7</f>
        <v>0</v>
      </c>
      <c r="R7" s="86">
        <f t="shared" ref="R7:R11" si="12">O7*1.03</f>
        <v>0</v>
      </c>
      <c r="S7" s="87">
        <f t="shared" ref="S7:S11" si="13">E7</f>
        <v>2</v>
      </c>
      <c r="T7" s="33">
        <f t="shared" ref="T7:T11" si="14">S7*R7</f>
        <v>0</v>
      </c>
      <c r="U7" s="86">
        <f t="shared" ref="U7:U11" si="15">R7*1.03</f>
        <v>0</v>
      </c>
      <c r="V7" s="87">
        <f t="shared" ref="V7:V11" si="16">E7</f>
        <v>2</v>
      </c>
      <c r="W7" s="33">
        <f t="shared" ref="W7:W11" si="17">V7*U7</f>
        <v>0</v>
      </c>
      <c r="X7" s="86">
        <f t="shared" ref="X7:X11" si="18">U7*1.03</f>
        <v>0</v>
      </c>
      <c r="Y7" s="87">
        <f t="shared" ref="Y7:Y11" si="19">E7</f>
        <v>2</v>
      </c>
      <c r="Z7" s="33">
        <f t="shared" ref="Z7:Z11" si="20">Y7*X7</f>
        <v>0</v>
      </c>
      <c r="AA7" s="86">
        <f t="shared" ref="AA7:AA11" si="21">X7*1.03</f>
        <v>0</v>
      </c>
      <c r="AB7" s="87">
        <f t="shared" ref="AB7:AB11" si="22">E7</f>
        <v>2</v>
      </c>
      <c r="AC7" s="33">
        <f t="shared" ref="AC7:AC11" si="23">AB7*AA7</f>
        <v>0</v>
      </c>
    </row>
    <row r="8" spans="1:29" ht="39" thickBot="1" x14ac:dyDescent="0.25">
      <c r="B8" s="30" t="s">
        <v>49</v>
      </c>
      <c r="C8" s="34" t="s">
        <v>111</v>
      </c>
      <c r="D8" s="65"/>
      <c r="E8" s="32">
        <v>2</v>
      </c>
      <c r="F8" s="33">
        <f t="shared" si="0"/>
        <v>0</v>
      </c>
      <c r="G8" s="32">
        <f t="shared" si="1"/>
        <v>2</v>
      </c>
      <c r="H8" s="33">
        <f t="shared" si="2"/>
        <v>0</v>
      </c>
      <c r="I8" s="32">
        <f t="shared" si="3"/>
        <v>2</v>
      </c>
      <c r="J8" s="33">
        <f t="shared" si="4"/>
        <v>0</v>
      </c>
      <c r="K8" s="32">
        <f t="shared" si="5"/>
        <v>2</v>
      </c>
      <c r="L8" s="33">
        <f t="shared" si="6"/>
        <v>0</v>
      </c>
      <c r="M8" s="32">
        <f t="shared" si="7"/>
        <v>2</v>
      </c>
      <c r="N8" s="33">
        <f t="shared" si="8"/>
        <v>0</v>
      </c>
      <c r="O8" s="86">
        <f t="shared" si="9"/>
        <v>0</v>
      </c>
      <c r="P8" s="87">
        <f t="shared" si="10"/>
        <v>2</v>
      </c>
      <c r="Q8" s="33">
        <f t="shared" si="11"/>
        <v>0</v>
      </c>
      <c r="R8" s="86">
        <f t="shared" si="12"/>
        <v>0</v>
      </c>
      <c r="S8" s="87">
        <f t="shared" si="13"/>
        <v>2</v>
      </c>
      <c r="T8" s="33">
        <f t="shared" si="14"/>
        <v>0</v>
      </c>
      <c r="U8" s="86">
        <f t="shared" si="15"/>
        <v>0</v>
      </c>
      <c r="V8" s="87">
        <f t="shared" si="16"/>
        <v>2</v>
      </c>
      <c r="W8" s="33">
        <f t="shared" si="17"/>
        <v>0</v>
      </c>
      <c r="X8" s="86">
        <f t="shared" si="18"/>
        <v>0</v>
      </c>
      <c r="Y8" s="87">
        <f t="shared" si="19"/>
        <v>2</v>
      </c>
      <c r="Z8" s="33">
        <f t="shared" si="20"/>
        <v>0</v>
      </c>
      <c r="AA8" s="86">
        <f t="shared" si="21"/>
        <v>0</v>
      </c>
      <c r="AB8" s="87">
        <f t="shared" si="22"/>
        <v>2</v>
      </c>
      <c r="AC8" s="33">
        <f t="shared" si="23"/>
        <v>0</v>
      </c>
    </row>
    <row r="9" spans="1:29" ht="39" thickBot="1" x14ac:dyDescent="0.25">
      <c r="B9" s="30" t="s">
        <v>51</v>
      </c>
      <c r="C9" s="31" t="s">
        <v>112</v>
      </c>
      <c r="D9" s="65"/>
      <c r="E9" s="32">
        <v>2</v>
      </c>
      <c r="F9" s="33">
        <f t="shared" si="0"/>
        <v>0</v>
      </c>
      <c r="G9" s="32">
        <f t="shared" si="1"/>
        <v>2</v>
      </c>
      <c r="H9" s="33">
        <f t="shared" si="2"/>
        <v>0</v>
      </c>
      <c r="I9" s="32">
        <f t="shared" si="3"/>
        <v>2</v>
      </c>
      <c r="J9" s="33">
        <f t="shared" si="4"/>
        <v>0</v>
      </c>
      <c r="K9" s="32">
        <f t="shared" si="5"/>
        <v>2</v>
      </c>
      <c r="L9" s="33">
        <f t="shared" si="6"/>
        <v>0</v>
      </c>
      <c r="M9" s="32">
        <f t="shared" si="7"/>
        <v>2</v>
      </c>
      <c r="N9" s="33">
        <f t="shared" si="8"/>
        <v>0</v>
      </c>
      <c r="O9" s="86">
        <f t="shared" si="9"/>
        <v>0</v>
      </c>
      <c r="P9" s="87">
        <f t="shared" si="10"/>
        <v>2</v>
      </c>
      <c r="Q9" s="33">
        <f t="shared" si="11"/>
        <v>0</v>
      </c>
      <c r="R9" s="86">
        <f t="shared" si="12"/>
        <v>0</v>
      </c>
      <c r="S9" s="87">
        <f t="shared" si="13"/>
        <v>2</v>
      </c>
      <c r="T9" s="33">
        <f t="shared" si="14"/>
        <v>0</v>
      </c>
      <c r="U9" s="86">
        <f t="shared" si="15"/>
        <v>0</v>
      </c>
      <c r="V9" s="87">
        <f t="shared" si="16"/>
        <v>2</v>
      </c>
      <c r="W9" s="33">
        <f t="shared" si="17"/>
        <v>0</v>
      </c>
      <c r="X9" s="86">
        <f t="shared" si="18"/>
        <v>0</v>
      </c>
      <c r="Y9" s="87">
        <f t="shared" si="19"/>
        <v>2</v>
      </c>
      <c r="Z9" s="33">
        <f t="shared" si="20"/>
        <v>0</v>
      </c>
      <c r="AA9" s="86">
        <f t="shared" si="21"/>
        <v>0</v>
      </c>
      <c r="AB9" s="87">
        <f t="shared" si="22"/>
        <v>2</v>
      </c>
      <c r="AC9" s="33">
        <f t="shared" si="23"/>
        <v>0</v>
      </c>
    </row>
    <row r="10" spans="1:29" ht="26.25" thickBot="1" x14ac:dyDescent="0.25">
      <c r="B10" s="30" t="s">
        <v>54</v>
      </c>
      <c r="C10" s="35" t="s">
        <v>113</v>
      </c>
      <c r="D10" s="65"/>
      <c r="E10" s="32">
        <v>2</v>
      </c>
      <c r="F10" s="33">
        <f t="shared" si="0"/>
        <v>0</v>
      </c>
      <c r="G10" s="32">
        <f t="shared" si="1"/>
        <v>2</v>
      </c>
      <c r="H10" s="33">
        <f t="shared" si="2"/>
        <v>0</v>
      </c>
      <c r="I10" s="32">
        <f t="shared" si="3"/>
        <v>2</v>
      </c>
      <c r="J10" s="33">
        <f t="shared" si="4"/>
        <v>0</v>
      </c>
      <c r="K10" s="32">
        <f t="shared" si="5"/>
        <v>2</v>
      </c>
      <c r="L10" s="33">
        <f t="shared" si="6"/>
        <v>0</v>
      </c>
      <c r="M10" s="32">
        <f t="shared" si="7"/>
        <v>2</v>
      </c>
      <c r="N10" s="33">
        <f t="shared" si="8"/>
        <v>0</v>
      </c>
      <c r="O10" s="86">
        <f t="shared" si="9"/>
        <v>0</v>
      </c>
      <c r="P10" s="87">
        <f t="shared" si="10"/>
        <v>2</v>
      </c>
      <c r="Q10" s="33">
        <f t="shared" si="11"/>
        <v>0</v>
      </c>
      <c r="R10" s="86">
        <f t="shared" si="12"/>
        <v>0</v>
      </c>
      <c r="S10" s="87">
        <f t="shared" si="13"/>
        <v>2</v>
      </c>
      <c r="T10" s="33">
        <f t="shared" si="14"/>
        <v>0</v>
      </c>
      <c r="U10" s="86">
        <f t="shared" si="15"/>
        <v>0</v>
      </c>
      <c r="V10" s="87">
        <f t="shared" si="16"/>
        <v>2</v>
      </c>
      <c r="W10" s="33">
        <f t="shared" si="17"/>
        <v>0</v>
      </c>
      <c r="X10" s="86">
        <f t="shared" si="18"/>
        <v>0</v>
      </c>
      <c r="Y10" s="87">
        <f t="shared" si="19"/>
        <v>2</v>
      </c>
      <c r="Z10" s="33">
        <f t="shared" si="20"/>
        <v>0</v>
      </c>
      <c r="AA10" s="86">
        <f t="shared" si="21"/>
        <v>0</v>
      </c>
      <c r="AB10" s="87">
        <f t="shared" si="22"/>
        <v>2</v>
      </c>
      <c r="AC10" s="33">
        <f t="shared" si="23"/>
        <v>0</v>
      </c>
    </row>
    <row r="11" spans="1:29" ht="26.25" thickBot="1" x14ac:dyDescent="0.25">
      <c r="B11" s="30" t="s">
        <v>56</v>
      </c>
      <c r="C11" s="37" t="s">
        <v>71</v>
      </c>
      <c r="D11" s="65"/>
      <c r="E11" s="32">
        <v>2</v>
      </c>
      <c r="F11" s="33">
        <f t="shared" si="0"/>
        <v>0</v>
      </c>
      <c r="G11" s="32">
        <f t="shared" si="1"/>
        <v>2</v>
      </c>
      <c r="H11" s="33">
        <f t="shared" si="2"/>
        <v>0</v>
      </c>
      <c r="I11" s="32">
        <f t="shared" si="3"/>
        <v>2</v>
      </c>
      <c r="J11" s="33">
        <f t="shared" si="4"/>
        <v>0</v>
      </c>
      <c r="K11" s="32">
        <f t="shared" si="5"/>
        <v>2</v>
      </c>
      <c r="L11" s="33">
        <f t="shared" si="6"/>
        <v>0</v>
      </c>
      <c r="M11" s="32">
        <f t="shared" si="7"/>
        <v>2</v>
      </c>
      <c r="N11" s="33">
        <f t="shared" si="8"/>
        <v>0</v>
      </c>
      <c r="O11" s="86">
        <f t="shared" si="9"/>
        <v>0</v>
      </c>
      <c r="P11" s="87">
        <f t="shared" si="10"/>
        <v>2</v>
      </c>
      <c r="Q11" s="33">
        <f t="shared" si="11"/>
        <v>0</v>
      </c>
      <c r="R11" s="86">
        <f t="shared" si="12"/>
        <v>0</v>
      </c>
      <c r="S11" s="87">
        <f t="shared" si="13"/>
        <v>2</v>
      </c>
      <c r="T11" s="33">
        <f t="shared" si="14"/>
        <v>0</v>
      </c>
      <c r="U11" s="86">
        <f t="shared" si="15"/>
        <v>0</v>
      </c>
      <c r="V11" s="87">
        <f t="shared" si="16"/>
        <v>2</v>
      </c>
      <c r="W11" s="33">
        <f t="shared" si="17"/>
        <v>0</v>
      </c>
      <c r="X11" s="86">
        <f t="shared" si="18"/>
        <v>0</v>
      </c>
      <c r="Y11" s="87">
        <f t="shared" si="19"/>
        <v>2</v>
      </c>
      <c r="Z11" s="33">
        <f t="shared" si="20"/>
        <v>0</v>
      </c>
      <c r="AA11" s="86">
        <f t="shared" si="21"/>
        <v>0</v>
      </c>
      <c r="AB11" s="87">
        <f t="shared" si="22"/>
        <v>2</v>
      </c>
      <c r="AC11" s="33">
        <f t="shared" si="23"/>
        <v>0</v>
      </c>
    </row>
    <row r="12" spans="1:29" x14ac:dyDescent="0.2">
      <c r="B12" s="1"/>
      <c r="C12" s="1"/>
      <c r="D12" s="10"/>
    </row>
    <row r="13" spans="1:29" ht="13.5" thickBot="1" x14ac:dyDescent="0.25">
      <c r="F13" s="10"/>
      <c r="H13" s="10"/>
      <c r="J13" s="10"/>
      <c r="L13" s="10"/>
      <c r="N13" s="10"/>
      <c r="O13" s="10"/>
      <c r="Q13" s="10"/>
      <c r="R13" s="10"/>
      <c r="T13" s="10"/>
      <c r="U13" s="10"/>
      <c r="W13" s="10"/>
      <c r="X13" s="10"/>
      <c r="Z13" s="10"/>
      <c r="AA13" s="10"/>
      <c r="AC13" s="10"/>
    </row>
    <row r="14" spans="1:29" ht="16.5" thickBot="1" x14ac:dyDescent="0.25">
      <c r="C14" s="7" t="s">
        <v>89</v>
      </c>
      <c r="D14" s="39">
        <f>SUM(D6:D11)</f>
        <v>0</v>
      </c>
      <c r="E14" s="38"/>
      <c r="F14" s="39">
        <f>SUM(F6:F11)</f>
        <v>0</v>
      </c>
      <c r="G14" s="38"/>
      <c r="H14" s="39">
        <f>SUM(H6:H11)</f>
        <v>0</v>
      </c>
      <c r="I14" s="38"/>
      <c r="J14" s="39">
        <f>SUM(J6:J11)</f>
        <v>0</v>
      </c>
      <c r="K14" s="38"/>
      <c r="L14" s="39">
        <f>SUM(L6:L11)</f>
        <v>0</v>
      </c>
      <c r="M14" s="38"/>
      <c r="N14" s="39">
        <f>SUM(N6:N11)</f>
        <v>0</v>
      </c>
      <c r="O14" s="102"/>
      <c r="P14" s="38"/>
      <c r="Q14" s="39">
        <f>SUM(Q6:Q11)</f>
        <v>0</v>
      </c>
      <c r="R14" s="102"/>
      <c r="S14" s="38"/>
      <c r="T14" s="39">
        <f>SUM(T6:T11)</f>
        <v>0</v>
      </c>
      <c r="U14" s="102"/>
      <c r="V14" s="38"/>
      <c r="W14" s="39">
        <f>SUM(W6:W11)</f>
        <v>0</v>
      </c>
      <c r="X14" s="102"/>
      <c r="Y14" s="38"/>
      <c r="Z14" s="39">
        <f>SUM(Z6:Z11)</f>
        <v>0</v>
      </c>
      <c r="AA14" s="102"/>
      <c r="AB14" s="38"/>
      <c r="AC14" s="39">
        <f>SUM(AC6:AC11)</f>
        <v>0</v>
      </c>
    </row>
    <row r="15" spans="1:29" ht="16.5" thickBot="1" x14ac:dyDescent="0.25">
      <c r="I15" s="7"/>
    </row>
    <row r="16" spans="1:29" ht="16.5" thickBot="1" x14ac:dyDescent="0.25">
      <c r="D16" s="15"/>
      <c r="F16" s="40"/>
      <c r="T16" s="7" t="s">
        <v>90</v>
      </c>
      <c r="U16" s="7"/>
      <c r="W16" s="89">
        <f>SUM(F14:AC14)</f>
        <v>0</v>
      </c>
      <c r="X16" s="90"/>
      <c r="Y16" s="90"/>
      <c r="Z16" s="91"/>
      <c r="AA16" s="103"/>
      <c r="AB16" s="41" t="s">
        <v>91</v>
      </c>
    </row>
    <row r="26" spans="1:1" x14ac:dyDescent="0.2">
      <c r="A26" s="10"/>
    </row>
  </sheetData>
  <sheetProtection algorithmName="SHA-512" hashValue="y4fTmsy7zbXxAHChHQd0aasBsDAjaJw/y1Gvo9CF2lLD5T3+pcy75JT5YHWygepV6H/wBq+O4/mXORrcVWPw+A==" saltValue="KqPz2bm7b402Igm25e/bkw==" spinCount="100000" sheet="1" objects="1" scenarios="1" selectLockedCells="1"/>
  <mergeCells count="11">
    <mergeCell ref="W16:Z16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28"/>
  <sheetViews>
    <sheetView view="pageBreakPreview" zoomScaleNormal="85" zoomScaleSheetLayoutView="100" workbookViewId="0"/>
    <sheetView workbookViewId="1">
      <selection activeCell="D9" sqref="D9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118</v>
      </c>
      <c r="C2" s="75"/>
      <c r="D2" s="75"/>
      <c r="AC2" s="15" t="s">
        <v>21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39" thickBot="1" x14ac:dyDescent="0.25">
      <c r="B6" s="30" t="s">
        <v>47</v>
      </c>
      <c r="C6" s="31" t="s">
        <v>110</v>
      </c>
      <c r="D6" s="65"/>
      <c r="E6" s="32">
        <v>2</v>
      </c>
      <c r="F6" s="33">
        <f t="shared" ref="F6:F11" si="0">D6*E6</f>
        <v>0</v>
      </c>
      <c r="G6" s="32">
        <f t="shared" ref="G6:G11" si="1">E6</f>
        <v>2</v>
      </c>
      <c r="H6" s="33">
        <f t="shared" ref="H6:H11" si="2">D6*G6</f>
        <v>0</v>
      </c>
      <c r="I6" s="32">
        <f t="shared" ref="I6:I11" si="3">E6</f>
        <v>2</v>
      </c>
      <c r="J6" s="33">
        <f t="shared" ref="J6:J11" si="4">D6*I6</f>
        <v>0</v>
      </c>
      <c r="K6" s="32">
        <f t="shared" ref="K6:K11" si="5">E6</f>
        <v>2</v>
      </c>
      <c r="L6" s="33">
        <f t="shared" ref="L6:L11" si="6">D6*K6</f>
        <v>0</v>
      </c>
      <c r="M6" s="32">
        <f t="shared" ref="M6:M11" si="7">E6</f>
        <v>2</v>
      </c>
      <c r="N6" s="33">
        <f t="shared" ref="N6:N11" si="8">D6*M6</f>
        <v>0</v>
      </c>
      <c r="O6" s="86">
        <f>D6*1.03</f>
        <v>0</v>
      </c>
      <c r="P6" s="87">
        <f t="shared" ref="P6:P11" si="9">E6</f>
        <v>2</v>
      </c>
      <c r="Q6" s="33">
        <f>P6*O6</f>
        <v>0</v>
      </c>
      <c r="R6" s="86">
        <f>O6*1.03</f>
        <v>0</v>
      </c>
      <c r="S6" s="87">
        <f t="shared" ref="S6:S11" si="10">E6</f>
        <v>2</v>
      </c>
      <c r="T6" s="33">
        <f>S6*R6</f>
        <v>0</v>
      </c>
      <c r="U6" s="86">
        <f>R6*1.03</f>
        <v>0</v>
      </c>
      <c r="V6" s="87">
        <f t="shared" ref="V6:V11" si="11">E6</f>
        <v>2</v>
      </c>
      <c r="W6" s="33">
        <f>V6*U6</f>
        <v>0</v>
      </c>
      <c r="X6" s="86">
        <f>U6*1.03</f>
        <v>0</v>
      </c>
      <c r="Y6" s="87">
        <f t="shared" ref="Y6:Y11" si="12">E6</f>
        <v>2</v>
      </c>
      <c r="Z6" s="33">
        <f>Y6*X6</f>
        <v>0</v>
      </c>
      <c r="AA6" s="86">
        <f>X6*1.03</f>
        <v>0</v>
      </c>
      <c r="AB6" s="87">
        <f t="shared" ref="AB6:AB11" si="13">E6</f>
        <v>2</v>
      </c>
      <c r="AC6" s="33">
        <f>AB6*AA6</f>
        <v>0</v>
      </c>
    </row>
    <row r="7" spans="1:29" ht="39" thickBot="1" x14ac:dyDescent="0.25">
      <c r="B7" s="30" t="s">
        <v>48</v>
      </c>
      <c r="C7" s="31" t="s">
        <v>115</v>
      </c>
      <c r="D7" s="65"/>
      <c r="E7" s="32">
        <v>2</v>
      </c>
      <c r="F7" s="33">
        <f t="shared" si="0"/>
        <v>0</v>
      </c>
      <c r="G7" s="32">
        <f t="shared" si="1"/>
        <v>2</v>
      </c>
      <c r="H7" s="33">
        <f t="shared" si="2"/>
        <v>0</v>
      </c>
      <c r="I7" s="32">
        <f t="shared" si="3"/>
        <v>2</v>
      </c>
      <c r="J7" s="33">
        <f t="shared" si="4"/>
        <v>0</v>
      </c>
      <c r="K7" s="32">
        <f t="shared" si="5"/>
        <v>2</v>
      </c>
      <c r="L7" s="33">
        <f t="shared" si="6"/>
        <v>0</v>
      </c>
      <c r="M7" s="32">
        <f t="shared" si="7"/>
        <v>2</v>
      </c>
      <c r="N7" s="33">
        <f t="shared" si="8"/>
        <v>0</v>
      </c>
      <c r="O7" s="86">
        <f t="shared" ref="O7:O11" si="14">D7*1.03</f>
        <v>0</v>
      </c>
      <c r="P7" s="87">
        <f t="shared" si="9"/>
        <v>2</v>
      </c>
      <c r="Q7" s="33">
        <f t="shared" ref="Q7:Q11" si="15">P7*O7</f>
        <v>0</v>
      </c>
      <c r="R7" s="86">
        <f t="shared" ref="R7:R11" si="16">O7*1.03</f>
        <v>0</v>
      </c>
      <c r="S7" s="87">
        <f t="shared" si="10"/>
        <v>2</v>
      </c>
      <c r="T7" s="33">
        <f t="shared" ref="T7:T11" si="17">S7*R7</f>
        <v>0</v>
      </c>
      <c r="U7" s="86">
        <f t="shared" ref="U7:U11" si="18">R7*1.03</f>
        <v>0</v>
      </c>
      <c r="V7" s="87">
        <f t="shared" si="11"/>
        <v>2</v>
      </c>
      <c r="W7" s="33">
        <f t="shared" ref="W7:W11" si="19">V7*U7</f>
        <v>0</v>
      </c>
      <c r="X7" s="86">
        <f t="shared" ref="X7:X11" si="20">U7*1.03</f>
        <v>0</v>
      </c>
      <c r="Y7" s="87">
        <f t="shared" si="12"/>
        <v>2</v>
      </c>
      <c r="Z7" s="33">
        <f t="shared" ref="Z7:Z11" si="21">Y7*X7</f>
        <v>0</v>
      </c>
      <c r="AA7" s="86">
        <f t="shared" ref="AA7:AA11" si="22">X7*1.03</f>
        <v>0</v>
      </c>
      <c r="AB7" s="87">
        <f t="shared" si="13"/>
        <v>2</v>
      </c>
      <c r="AC7" s="33">
        <f t="shared" ref="AC7:AC11" si="23">AB7*AA7</f>
        <v>0</v>
      </c>
    </row>
    <row r="8" spans="1:29" ht="39" thickBot="1" x14ac:dyDescent="0.25">
      <c r="B8" s="30" t="s">
        <v>49</v>
      </c>
      <c r="C8" s="34" t="s">
        <v>97</v>
      </c>
      <c r="D8" s="65"/>
      <c r="E8" s="32">
        <v>2</v>
      </c>
      <c r="F8" s="33">
        <f t="shared" si="0"/>
        <v>0</v>
      </c>
      <c r="G8" s="32">
        <f t="shared" si="1"/>
        <v>2</v>
      </c>
      <c r="H8" s="33">
        <f t="shared" si="2"/>
        <v>0</v>
      </c>
      <c r="I8" s="32">
        <f t="shared" si="3"/>
        <v>2</v>
      </c>
      <c r="J8" s="33">
        <f t="shared" si="4"/>
        <v>0</v>
      </c>
      <c r="K8" s="32">
        <f t="shared" si="5"/>
        <v>2</v>
      </c>
      <c r="L8" s="33">
        <f t="shared" si="6"/>
        <v>0</v>
      </c>
      <c r="M8" s="32">
        <f t="shared" si="7"/>
        <v>2</v>
      </c>
      <c r="N8" s="33">
        <f t="shared" si="8"/>
        <v>0</v>
      </c>
      <c r="O8" s="86">
        <f t="shared" si="14"/>
        <v>0</v>
      </c>
      <c r="P8" s="87">
        <f t="shared" si="9"/>
        <v>2</v>
      </c>
      <c r="Q8" s="33">
        <f t="shared" si="15"/>
        <v>0</v>
      </c>
      <c r="R8" s="86">
        <f t="shared" si="16"/>
        <v>0</v>
      </c>
      <c r="S8" s="87">
        <f t="shared" si="10"/>
        <v>2</v>
      </c>
      <c r="T8" s="33">
        <f t="shared" si="17"/>
        <v>0</v>
      </c>
      <c r="U8" s="86">
        <f t="shared" si="18"/>
        <v>0</v>
      </c>
      <c r="V8" s="87">
        <f t="shared" si="11"/>
        <v>2</v>
      </c>
      <c r="W8" s="33">
        <f t="shared" si="19"/>
        <v>0</v>
      </c>
      <c r="X8" s="86">
        <f t="shared" si="20"/>
        <v>0</v>
      </c>
      <c r="Y8" s="87">
        <f t="shared" si="12"/>
        <v>2</v>
      </c>
      <c r="Z8" s="33">
        <f t="shared" si="21"/>
        <v>0</v>
      </c>
      <c r="AA8" s="86">
        <f t="shared" si="22"/>
        <v>0</v>
      </c>
      <c r="AB8" s="87">
        <f t="shared" si="13"/>
        <v>2</v>
      </c>
      <c r="AC8" s="33">
        <f t="shared" si="23"/>
        <v>0</v>
      </c>
    </row>
    <row r="9" spans="1:29" ht="39" thickBot="1" x14ac:dyDescent="0.25">
      <c r="B9" s="30" t="s">
        <v>51</v>
      </c>
      <c r="C9" s="31" t="s">
        <v>116</v>
      </c>
      <c r="D9" s="65"/>
      <c r="E9" s="32">
        <v>2</v>
      </c>
      <c r="F9" s="33">
        <f t="shared" si="0"/>
        <v>0</v>
      </c>
      <c r="G9" s="32">
        <f t="shared" si="1"/>
        <v>2</v>
      </c>
      <c r="H9" s="33">
        <f t="shared" si="2"/>
        <v>0</v>
      </c>
      <c r="I9" s="32">
        <f t="shared" si="3"/>
        <v>2</v>
      </c>
      <c r="J9" s="33">
        <f t="shared" si="4"/>
        <v>0</v>
      </c>
      <c r="K9" s="32">
        <f t="shared" si="5"/>
        <v>2</v>
      </c>
      <c r="L9" s="33">
        <f t="shared" si="6"/>
        <v>0</v>
      </c>
      <c r="M9" s="32">
        <f t="shared" si="7"/>
        <v>2</v>
      </c>
      <c r="N9" s="33">
        <f t="shared" si="8"/>
        <v>0</v>
      </c>
      <c r="O9" s="86">
        <f t="shared" si="14"/>
        <v>0</v>
      </c>
      <c r="P9" s="87">
        <f t="shared" si="9"/>
        <v>2</v>
      </c>
      <c r="Q9" s="33">
        <f t="shared" si="15"/>
        <v>0</v>
      </c>
      <c r="R9" s="86">
        <f t="shared" si="16"/>
        <v>0</v>
      </c>
      <c r="S9" s="87">
        <f t="shared" si="10"/>
        <v>2</v>
      </c>
      <c r="T9" s="33">
        <f t="shared" si="17"/>
        <v>0</v>
      </c>
      <c r="U9" s="86">
        <f t="shared" si="18"/>
        <v>0</v>
      </c>
      <c r="V9" s="87">
        <f t="shared" si="11"/>
        <v>2</v>
      </c>
      <c r="W9" s="33">
        <f t="shared" si="19"/>
        <v>0</v>
      </c>
      <c r="X9" s="86">
        <f t="shared" si="20"/>
        <v>0</v>
      </c>
      <c r="Y9" s="87">
        <f t="shared" si="12"/>
        <v>2</v>
      </c>
      <c r="Z9" s="33">
        <f t="shared" si="21"/>
        <v>0</v>
      </c>
      <c r="AA9" s="86">
        <f t="shared" si="22"/>
        <v>0</v>
      </c>
      <c r="AB9" s="87">
        <f t="shared" si="13"/>
        <v>2</v>
      </c>
      <c r="AC9" s="33">
        <f t="shared" si="23"/>
        <v>0</v>
      </c>
    </row>
    <row r="10" spans="1:29" ht="26.25" thickBot="1" x14ac:dyDescent="0.25">
      <c r="B10" s="30" t="s">
        <v>54</v>
      </c>
      <c r="C10" s="35" t="s">
        <v>117</v>
      </c>
      <c r="D10" s="65"/>
      <c r="E10" s="32">
        <v>2</v>
      </c>
      <c r="F10" s="33">
        <f t="shared" si="0"/>
        <v>0</v>
      </c>
      <c r="G10" s="32">
        <f t="shared" si="1"/>
        <v>2</v>
      </c>
      <c r="H10" s="33">
        <f t="shared" si="2"/>
        <v>0</v>
      </c>
      <c r="I10" s="32">
        <f t="shared" si="3"/>
        <v>2</v>
      </c>
      <c r="J10" s="33">
        <f t="shared" si="4"/>
        <v>0</v>
      </c>
      <c r="K10" s="32">
        <f t="shared" si="5"/>
        <v>2</v>
      </c>
      <c r="L10" s="33">
        <f t="shared" si="6"/>
        <v>0</v>
      </c>
      <c r="M10" s="32">
        <f t="shared" si="7"/>
        <v>2</v>
      </c>
      <c r="N10" s="33">
        <f t="shared" si="8"/>
        <v>0</v>
      </c>
      <c r="O10" s="86">
        <f t="shared" si="14"/>
        <v>0</v>
      </c>
      <c r="P10" s="87">
        <f t="shared" si="9"/>
        <v>2</v>
      </c>
      <c r="Q10" s="33">
        <f t="shared" si="15"/>
        <v>0</v>
      </c>
      <c r="R10" s="86">
        <f t="shared" si="16"/>
        <v>0</v>
      </c>
      <c r="S10" s="87">
        <f t="shared" si="10"/>
        <v>2</v>
      </c>
      <c r="T10" s="33">
        <f t="shared" si="17"/>
        <v>0</v>
      </c>
      <c r="U10" s="86">
        <f t="shared" si="18"/>
        <v>0</v>
      </c>
      <c r="V10" s="87">
        <f t="shared" si="11"/>
        <v>2</v>
      </c>
      <c r="W10" s="33">
        <f t="shared" si="19"/>
        <v>0</v>
      </c>
      <c r="X10" s="86">
        <f t="shared" si="20"/>
        <v>0</v>
      </c>
      <c r="Y10" s="87">
        <f t="shared" si="12"/>
        <v>2</v>
      </c>
      <c r="Z10" s="33">
        <f t="shared" si="21"/>
        <v>0</v>
      </c>
      <c r="AA10" s="86">
        <f t="shared" si="22"/>
        <v>0</v>
      </c>
      <c r="AB10" s="87">
        <f t="shared" si="13"/>
        <v>2</v>
      </c>
      <c r="AC10" s="33">
        <f t="shared" si="23"/>
        <v>0</v>
      </c>
    </row>
    <row r="11" spans="1:29" ht="26.25" thickBot="1" x14ac:dyDescent="0.25">
      <c r="B11" s="30" t="s">
        <v>56</v>
      </c>
      <c r="C11" s="35" t="s">
        <v>71</v>
      </c>
      <c r="D11" s="65"/>
      <c r="E11" s="32">
        <v>2</v>
      </c>
      <c r="F11" s="33">
        <f t="shared" si="0"/>
        <v>0</v>
      </c>
      <c r="G11" s="32">
        <f t="shared" si="1"/>
        <v>2</v>
      </c>
      <c r="H11" s="33">
        <f t="shared" si="2"/>
        <v>0</v>
      </c>
      <c r="I11" s="32">
        <f t="shared" si="3"/>
        <v>2</v>
      </c>
      <c r="J11" s="33">
        <f t="shared" si="4"/>
        <v>0</v>
      </c>
      <c r="K11" s="32">
        <f t="shared" si="5"/>
        <v>2</v>
      </c>
      <c r="L11" s="33">
        <f t="shared" si="6"/>
        <v>0</v>
      </c>
      <c r="M11" s="32">
        <f t="shared" si="7"/>
        <v>2</v>
      </c>
      <c r="N11" s="33">
        <f t="shared" si="8"/>
        <v>0</v>
      </c>
      <c r="O11" s="86">
        <f t="shared" si="14"/>
        <v>0</v>
      </c>
      <c r="P11" s="87">
        <f t="shared" si="9"/>
        <v>2</v>
      </c>
      <c r="Q11" s="33">
        <f t="shared" si="15"/>
        <v>0</v>
      </c>
      <c r="R11" s="86">
        <f t="shared" si="16"/>
        <v>0</v>
      </c>
      <c r="S11" s="87">
        <f t="shared" si="10"/>
        <v>2</v>
      </c>
      <c r="T11" s="33">
        <f t="shared" si="17"/>
        <v>0</v>
      </c>
      <c r="U11" s="86">
        <f t="shared" si="18"/>
        <v>0</v>
      </c>
      <c r="V11" s="87">
        <f t="shared" si="11"/>
        <v>2</v>
      </c>
      <c r="W11" s="33">
        <f t="shared" si="19"/>
        <v>0</v>
      </c>
      <c r="X11" s="86">
        <f t="shared" si="20"/>
        <v>0</v>
      </c>
      <c r="Y11" s="87">
        <f t="shared" si="12"/>
        <v>2</v>
      </c>
      <c r="Z11" s="33">
        <f t="shared" si="21"/>
        <v>0</v>
      </c>
      <c r="AA11" s="86">
        <f t="shared" si="22"/>
        <v>0</v>
      </c>
      <c r="AB11" s="87">
        <f t="shared" si="13"/>
        <v>2</v>
      </c>
      <c r="AC11" s="33">
        <f t="shared" si="23"/>
        <v>0</v>
      </c>
    </row>
    <row r="12" spans="1:29" x14ac:dyDescent="0.2">
      <c r="B12" s="1"/>
      <c r="C12" s="1"/>
      <c r="D12" s="10"/>
    </row>
    <row r="13" spans="1:29" ht="13.5" thickBot="1" x14ac:dyDescent="0.25">
      <c r="F13" s="10"/>
      <c r="H13" s="10"/>
      <c r="J13" s="10"/>
      <c r="L13" s="10"/>
      <c r="N13" s="10"/>
      <c r="O13" s="10"/>
      <c r="Q13" s="10"/>
      <c r="R13" s="10"/>
      <c r="T13" s="10"/>
      <c r="U13" s="10"/>
      <c r="W13" s="10"/>
      <c r="X13" s="10"/>
      <c r="Z13" s="10"/>
      <c r="AA13" s="10"/>
      <c r="AC13" s="10"/>
    </row>
    <row r="14" spans="1:29" ht="16.5" thickBot="1" x14ac:dyDescent="0.25">
      <c r="C14" s="7" t="s">
        <v>89</v>
      </c>
      <c r="D14" s="39">
        <f>SUM(D6:D11)</f>
        <v>0</v>
      </c>
      <c r="E14" s="38"/>
      <c r="F14" s="39">
        <f>SUM(F6:F11)</f>
        <v>0</v>
      </c>
      <c r="G14" s="38"/>
      <c r="H14" s="39">
        <f>SUM(H6:H11)</f>
        <v>0</v>
      </c>
      <c r="I14" s="38"/>
      <c r="J14" s="39">
        <f>SUM(J6:J11)</f>
        <v>0</v>
      </c>
      <c r="K14" s="38"/>
      <c r="L14" s="39">
        <f>SUM(L6:L11)</f>
        <v>0</v>
      </c>
      <c r="M14" s="38"/>
      <c r="N14" s="39">
        <f>SUM(N6:N11)</f>
        <v>0</v>
      </c>
      <c r="O14" s="102"/>
      <c r="P14" s="38"/>
      <c r="Q14" s="39">
        <f>SUM(Q6:Q11)</f>
        <v>0</v>
      </c>
      <c r="R14" s="102"/>
      <c r="S14" s="38"/>
      <c r="T14" s="39">
        <f>SUM(T6:T11)</f>
        <v>0</v>
      </c>
      <c r="U14" s="102"/>
      <c r="V14" s="38"/>
      <c r="W14" s="39">
        <f>SUM(W6:W11)</f>
        <v>0</v>
      </c>
      <c r="X14" s="102"/>
      <c r="Y14" s="38"/>
      <c r="Z14" s="39">
        <f>SUM(Z6:Z11)</f>
        <v>0</v>
      </c>
      <c r="AA14" s="102"/>
      <c r="AB14" s="38"/>
      <c r="AC14" s="39">
        <f>SUM(AC6:AC11)</f>
        <v>0</v>
      </c>
    </row>
    <row r="15" spans="1:29" ht="16.5" thickBot="1" x14ac:dyDescent="0.25">
      <c r="I15" s="7"/>
    </row>
    <row r="16" spans="1:29" ht="16.5" thickBot="1" x14ac:dyDescent="0.25">
      <c r="D16" s="15"/>
      <c r="F16" s="40"/>
      <c r="T16" s="7" t="s">
        <v>90</v>
      </c>
      <c r="U16" s="7"/>
      <c r="W16" s="89">
        <f>SUM(H14,F14,J14,L14,N14,Q14,T14,W14,Z14,AC14)</f>
        <v>0</v>
      </c>
      <c r="X16" s="90"/>
      <c r="Y16" s="90"/>
      <c r="Z16" s="91"/>
      <c r="AA16" s="103"/>
      <c r="AB16" s="41" t="s">
        <v>91</v>
      </c>
    </row>
    <row r="28" spans="1:1" x14ac:dyDescent="0.2">
      <c r="A28" s="10"/>
    </row>
  </sheetData>
  <sheetProtection algorithmName="SHA-512" hashValue="Il1M37f95r7/p66Vc1jS12LWjDlg+v0FGpqHw6Q/eMglKIZ+9aPtdep/JCmYfaO78Hz68EJ0Aauxg8RAilo0kg==" saltValue="55+aRHOHGLRCeUf7Mjh6bg==" spinCount="100000" sheet="1" objects="1" scenarios="1" selectLockedCells="1"/>
  <mergeCells count="11">
    <mergeCell ref="E4:F4"/>
    <mergeCell ref="G4:H4"/>
    <mergeCell ref="I4:J4"/>
    <mergeCell ref="W16:Z16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5" right="0.25" top="0.75" bottom="0.75" header="0.3" footer="0.3"/>
  <pageSetup paperSize="9" scale="83" orientation="landscape" horizontalDpi="300" verticalDpi="300" r:id="rId1"/>
  <headerFooter alignWithMargins="0">
    <oddFooter>&amp;L&amp;8Vertrag über Leistungen zur geodätischen Überwachung von Talsperren 2016 - 2025, Anlage 2.11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72</v>
      </c>
      <c r="C2" s="75"/>
      <c r="D2" s="75"/>
      <c r="AC2" s="15" t="s">
        <v>19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95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40.5" customHeight="1" thickBot="1" x14ac:dyDescent="0.25">
      <c r="B7" s="30" t="s">
        <v>48</v>
      </c>
      <c r="C7" s="31" t="s">
        <v>99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8" si="0">D7*1.03</f>
        <v>0</v>
      </c>
      <c r="P7" s="87">
        <f>E7</f>
        <v>1</v>
      </c>
      <c r="Q7" s="33">
        <f t="shared" ref="Q7:Q8" si="1">P7*O7</f>
        <v>0</v>
      </c>
      <c r="R7" s="86">
        <f t="shared" ref="R7:R8" si="2">O7*1.03</f>
        <v>0</v>
      </c>
      <c r="S7" s="87">
        <f>E7</f>
        <v>1</v>
      </c>
      <c r="T7" s="33">
        <f t="shared" ref="T7:T8" si="3">S7*R7</f>
        <v>0</v>
      </c>
      <c r="U7" s="86">
        <f t="shared" ref="U7:U8" si="4">R7*1.03</f>
        <v>0</v>
      </c>
      <c r="V7" s="87">
        <f>E7</f>
        <v>1</v>
      </c>
      <c r="W7" s="33">
        <f t="shared" ref="W7:W8" si="5">V7*U7</f>
        <v>0</v>
      </c>
      <c r="X7" s="86">
        <f t="shared" ref="X7:X8" si="6">U7*1.03</f>
        <v>0</v>
      </c>
      <c r="Y7" s="87">
        <f>E7</f>
        <v>1</v>
      </c>
      <c r="Z7" s="33">
        <f t="shared" ref="Z7:Z8" si="7">Y7*X7</f>
        <v>0</v>
      </c>
      <c r="AA7" s="86">
        <f t="shared" ref="AA7:AA8" si="8">X7*1.03</f>
        <v>0</v>
      </c>
      <c r="AB7" s="87">
        <f>E7</f>
        <v>1</v>
      </c>
      <c r="AC7" s="33">
        <f t="shared" ref="AC7:AC8" si="9">AB7*AA7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102"/>
      <c r="P11" s="38"/>
      <c r="Q11" s="39">
        <f>SUM(Q6:Q8)</f>
        <v>0</v>
      </c>
      <c r="R11" s="102"/>
      <c r="S11" s="38"/>
      <c r="T11" s="39">
        <f>SUM(T6:T8)</f>
        <v>0</v>
      </c>
      <c r="U11" s="102"/>
      <c r="V11" s="38"/>
      <c r="W11" s="39">
        <f>SUM(W6:W8)</f>
        <v>0</v>
      </c>
      <c r="X11" s="102"/>
      <c r="Y11" s="38"/>
      <c r="Z11" s="39">
        <f>SUM(Z6:Z8)</f>
        <v>0</v>
      </c>
      <c r="AA11" s="102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SUM(F11:AC11)</f>
        <v>0</v>
      </c>
      <c r="X13" s="90"/>
      <c r="Y13" s="90"/>
      <c r="Z13" s="91"/>
      <c r="AA13" s="103"/>
      <c r="AB13" s="41" t="s">
        <v>91</v>
      </c>
    </row>
    <row r="28" spans="1:1" x14ac:dyDescent="0.2">
      <c r="A28" s="10"/>
    </row>
  </sheetData>
  <sheetProtection algorithmName="SHA-512" hashValue="PZeoRDOTKpSpdaSRJhjUYFAJMYx2vjmpqgU2jFoSd3+2Uds9EQlQnZWthXJWFxFSgObZ2jLwJBVgqan1DWfBkw==" saltValue="fD73F/sN1NkQiG921OspxQ==" spinCount="100000" sheet="1" objects="1" scenarios="1" selectLockedCells="1"/>
  <mergeCells count="11">
    <mergeCell ref="W13:Z13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33"/>
  <sheetViews>
    <sheetView view="pageBreakPreview" zoomScaleNormal="85" zoomScaleSheetLayoutView="100" workbookViewId="0"/>
    <sheetView workbookViewId="1">
      <selection activeCell="D9" sqref="D9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158</v>
      </c>
      <c r="C2" s="75"/>
      <c r="D2" s="75"/>
      <c r="AC2" s="15" t="s">
        <v>22</v>
      </c>
    </row>
    <row r="3" spans="1:29" ht="15.75" thickBot="1" x14ac:dyDescent="0.25">
      <c r="B3" s="76"/>
      <c r="C3" s="76"/>
      <c r="D3" s="76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39" thickBot="1" x14ac:dyDescent="0.25">
      <c r="B6" s="30" t="s">
        <v>47</v>
      </c>
      <c r="C6" s="31" t="s">
        <v>119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120</v>
      </c>
      <c r="D7" s="65"/>
      <c r="E7" s="32">
        <v>2</v>
      </c>
      <c r="F7" s="33">
        <f t="shared" ref="F7:F12" si="0">D7*E7</f>
        <v>0</v>
      </c>
      <c r="G7" s="32">
        <f t="shared" ref="G7:G12" si="1">E7</f>
        <v>2</v>
      </c>
      <c r="H7" s="33">
        <f t="shared" ref="H7:H12" si="2">D7*G7</f>
        <v>0</v>
      </c>
      <c r="I7" s="32">
        <f t="shared" ref="I7:I12" si="3">E7</f>
        <v>2</v>
      </c>
      <c r="J7" s="33">
        <f t="shared" ref="J7:J12" si="4">D7*I7</f>
        <v>0</v>
      </c>
      <c r="K7" s="32">
        <f t="shared" ref="K7:K12" si="5">E7</f>
        <v>2</v>
      </c>
      <c r="L7" s="33">
        <f t="shared" ref="L7:L12" si="6">D7*K7</f>
        <v>0</v>
      </c>
      <c r="M7" s="32">
        <f t="shared" ref="M7:M12" si="7">E7</f>
        <v>2</v>
      </c>
      <c r="N7" s="33">
        <f t="shared" ref="N7:N12" si="8">D7*M7</f>
        <v>0</v>
      </c>
      <c r="O7" s="86">
        <f t="shared" ref="O7:O12" si="9">D7*1.03</f>
        <v>0</v>
      </c>
      <c r="P7" s="87">
        <f t="shared" ref="P7:P12" si="10">E7</f>
        <v>2</v>
      </c>
      <c r="Q7" s="33">
        <f t="shared" ref="Q7:Q12" si="11">P7*O7</f>
        <v>0</v>
      </c>
      <c r="R7" s="86">
        <f t="shared" ref="R7:R12" si="12">O7*1.03</f>
        <v>0</v>
      </c>
      <c r="S7" s="87">
        <f t="shared" ref="S7:S12" si="13">E7</f>
        <v>2</v>
      </c>
      <c r="T7" s="33">
        <f t="shared" ref="T7:T12" si="14">S7*R7</f>
        <v>0</v>
      </c>
      <c r="U7" s="86">
        <f t="shared" ref="U7:U12" si="15">R7*1.03</f>
        <v>0</v>
      </c>
      <c r="V7" s="87">
        <f t="shared" ref="V7:V12" si="16">E7</f>
        <v>2</v>
      </c>
      <c r="W7" s="33">
        <f t="shared" ref="W7:W12" si="17">V7*U7</f>
        <v>0</v>
      </c>
      <c r="X7" s="86">
        <f t="shared" ref="X7:X12" si="18">U7*1.03</f>
        <v>0</v>
      </c>
      <c r="Y7" s="87">
        <f t="shared" ref="Y7:Y12" si="19">E7</f>
        <v>2</v>
      </c>
      <c r="Z7" s="33">
        <f t="shared" ref="Z7:Z12" si="20">Y7*X7</f>
        <v>0</v>
      </c>
      <c r="AA7" s="86">
        <f t="shared" ref="AA7:AA12" si="21">X7*1.03</f>
        <v>0</v>
      </c>
      <c r="AB7" s="87">
        <f t="shared" ref="AB7:AB12" si="22">E7</f>
        <v>2</v>
      </c>
      <c r="AC7" s="33">
        <f t="shared" ref="AC7:AC12" si="23">AB7*AA7</f>
        <v>0</v>
      </c>
    </row>
    <row r="8" spans="1:29" ht="26.25" thickBot="1" x14ac:dyDescent="0.25">
      <c r="B8" s="30" t="s">
        <v>49</v>
      </c>
      <c r="C8" s="34" t="s">
        <v>109</v>
      </c>
      <c r="D8" s="65"/>
      <c r="E8" s="32">
        <v>2</v>
      </c>
      <c r="F8" s="33">
        <f t="shared" si="0"/>
        <v>0</v>
      </c>
      <c r="G8" s="32">
        <f t="shared" si="1"/>
        <v>2</v>
      </c>
      <c r="H8" s="33">
        <f t="shared" si="2"/>
        <v>0</v>
      </c>
      <c r="I8" s="32">
        <f t="shared" si="3"/>
        <v>2</v>
      </c>
      <c r="J8" s="33">
        <f t="shared" si="4"/>
        <v>0</v>
      </c>
      <c r="K8" s="32">
        <f t="shared" si="5"/>
        <v>2</v>
      </c>
      <c r="L8" s="33">
        <f t="shared" si="6"/>
        <v>0</v>
      </c>
      <c r="M8" s="32">
        <f t="shared" si="7"/>
        <v>2</v>
      </c>
      <c r="N8" s="33">
        <f t="shared" si="8"/>
        <v>0</v>
      </c>
      <c r="O8" s="86">
        <f t="shared" si="9"/>
        <v>0</v>
      </c>
      <c r="P8" s="87">
        <f t="shared" si="10"/>
        <v>2</v>
      </c>
      <c r="Q8" s="33">
        <f t="shared" si="11"/>
        <v>0</v>
      </c>
      <c r="R8" s="86">
        <f t="shared" si="12"/>
        <v>0</v>
      </c>
      <c r="S8" s="87">
        <f t="shared" si="13"/>
        <v>2</v>
      </c>
      <c r="T8" s="33">
        <f t="shared" si="14"/>
        <v>0</v>
      </c>
      <c r="U8" s="86">
        <f t="shared" si="15"/>
        <v>0</v>
      </c>
      <c r="V8" s="87">
        <f t="shared" si="16"/>
        <v>2</v>
      </c>
      <c r="W8" s="33">
        <f t="shared" si="17"/>
        <v>0</v>
      </c>
      <c r="X8" s="86">
        <f t="shared" si="18"/>
        <v>0</v>
      </c>
      <c r="Y8" s="87">
        <f t="shared" si="19"/>
        <v>2</v>
      </c>
      <c r="Z8" s="33">
        <f t="shared" si="20"/>
        <v>0</v>
      </c>
      <c r="AA8" s="86">
        <f t="shared" si="21"/>
        <v>0</v>
      </c>
      <c r="AB8" s="87">
        <f t="shared" si="22"/>
        <v>2</v>
      </c>
      <c r="AC8" s="33">
        <f t="shared" si="23"/>
        <v>0</v>
      </c>
    </row>
    <row r="9" spans="1:29" ht="26.25" thickBot="1" x14ac:dyDescent="0.25">
      <c r="B9" s="30" t="s">
        <v>51</v>
      </c>
      <c r="C9" s="31" t="s">
        <v>107</v>
      </c>
      <c r="D9" s="65"/>
      <c r="E9" s="32">
        <v>2</v>
      </c>
      <c r="F9" s="33">
        <f t="shared" si="0"/>
        <v>0</v>
      </c>
      <c r="G9" s="32">
        <f t="shared" si="1"/>
        <v>2</v>
      </c>
      <c r="H9" s="33">
        <f t="shared" si="2"/>
        <v>0</v>
      </c>
      <c r="I9" s="32">
        <f t="shared" si="3"/>
        <v>2</v>
      </c>
      <c r="J9" s="33">
        <f t="shared" si="4"/>
        <v>0</v>
      </c>
      <c r="K9" s="32">
        <f t="shared" si="5"/>
        <v>2</v>
      </c>
      <c r="L9" s="33">
        <f t="shared" si="6"/>
        <v>0</v>
      </c>
      <c r="M9" s="32">
        <f t="shared" si="7"/>
        <v>2</v>
      </c>
      <c r="N9" s="33">
        <f t="shared" si="8"/>
        <v>0</v>
      </c>
      <c r="O9" s="86">
        <f t="shared" si="9"/>
        <v>0</v>
      </c>
      <c r="P9" s="87">
        <f t="shared" si="10"/>
        <v>2</v>
      </c>
      <c r="Q9" s="33">
        <f t="shared" si="11"/>
        <v>0</v>
      </c>
      <c r="R9" s="86">
        <f t="shared" si="12"/>
        <v>0</v>
      </c>
      <c r="S9" s="87">
        <f t="shared" si="13"/>
        <v>2</v>
      </c>
      <c r="T9" s="33">
        <f t="shared" si="14"/>
        <v>0</v>
      </c>
      <c r="U9" s="86">
        <f t="shared" si="15"/>
        <v>0</v>
      </c>
      <c r="V9" s="87">
        <f t="shared" si="16"/>
        <v>2</v>
      </c>
      <c r="W9" s="33">
        <f t="shared" si="17"/>
        <v>0</v>
      </c>
      <c r="X9" s="86">
        <f t="shared" si="18"/>
        <v>0</v>
      </c>
      <c r="Y9" s="87">
        <f t="shared" si="19"/>
        <v>2</v>
      </c>
      <c r="Z9" s="33">
        <f t="shared" si="20"/>
        <v>0</v>
      </c>
      <c r="AA9" s="86">
        <f t="shared" si="21"/>
        <v>0</v>
      </c>
      <c r="AB9" s="87">
        <f t="shared" si="22"/>
        <v>2</v>
      </c>
      <c r="AC9" s="33">
        <f t="shared" si="23"/>
        <v>0</v>
      </c>
    </row>
    <row r="10" spans="1:29" ht="39" thickBot="1" x14ac:dyDescent="0.25">
      <c r="B10" s="30" t="s">
        <v>54</v>
      </c>
      <c r="C10" s="35" t="s">
        <v>121</v>
      </c>
      <c r="D10" s="65"/>
      <c r="E10" s="32">
        <v>1</v>
      </c>
      <c r="F10" s="33">
        <f t="shared" si="0"/>
        <v>0</v>
      </c>
      <c r="G10" s="32">
        <f t="shared" si="1"/>
        <v>1</v>
      </c>
      <c r="H10" s="33">
        <f t="shared" si="2"/>
        <v>0</v>
      </c>
      <c r="I10" s="32">
        <f t="shared" si="3"/>
        <v>1</v>
      </c>
      <c r="J10" s="33">
        <f t="shared" si="4"/>
        <v>0</v>
      </c>
      <c r="K10" s="32">
        <f t="shared" si="5"/>
        <v>1</v>
      </c>
      <c r="L10" s="33">
        <f t="shared" si="6"/>
        <v>0</v>
      </c>
      <c r="M10" s="32">
        <f t="shared" si="7"/>
        <v>1</v>
      </c>
      <c r="N10" s="33">
        <f t="shared" si="8"/>
        <v>0</v>
      </c>
      <c r="O10" s="86">
        <f t="shared" si="9"/>
        <v>0</v>
      </c>
      <c r="P10" s="87">
        <f t="shared" si="10"/>
        <v>1</v>
      </c>
      <c r="Q10" s="33">
        <f t="shared" si="11"/>
        <v>0</v>
      </c>
      <c r="R10" s="86">
        <f t="shared" si="12"/>
        <v>0</v>
      </c>
      <c r="S10" s="87">
        <f t="shared" si="13"/>
        <v>1</v>
      </c>
      <c r="T10" s="33">
        <f t="shared" si="14"/>
        <v>0</v>
      </c>
      <c r="U10" s="86">
        <f t="shared" si="15"/>
        <v>0</v>
      </c>
      <c r="V10" s="87">
        <f t="shared" si="16"/>
        <v>1</v>
      </c>
      <c r="W10" s="33">
        <f t="shared" si="17"/>
        <v>0</v>
      </c>
      <c r="X10" s="86">
        <f t="shared" si="18"/>
        <v>0</v>
      </c>
      <c r="Y10" s="87">
        <f t="shared" si="19"/>
        <v>1</v>
      </c>
      <c r="Z10" s="33">
        <f t="shared" si="20"/>
        <v>0</v>
      </c>
      <c r="AA10" s="86">
        <f t="shared" si="21"/>
        <v>0</v>
      </c>
      <c r="AB10" s="87">
        <f t="shared" si="22"/>
        <v>1</v>
      </c>
      <c r="AC10" s="33">
        <f t="shared" si="23"/>
        <v>0</v>
      </c>
    </row>
    <row r="11" spans="1:29" ht="26.25" thickBot="1" x14ac:dyDescent="0.25">
      <c r="B11" s="30" t="s">
        <v>56</v>
      </c>
      <c r="C11" s="35" t="s">
        <v>122</v>
      </c>
      <c r="D11" s="65"/>
      <c r="E11" s="32">
        <v>2</v>
      </c>
      <c r="F11" s="33">
        <f t="shared" si="0"/>
        <v>0</v>
      </c>
      <c r="G11" s="32">
        <f t="shared" si="1"/>
        <v>2</v>
      </c>
      <c r="H11" s="33">
        <f t="shared" si="2"/>
        <v>0</v>
      </c>
      <c r="I11" s="32">
        <f t="shared" si="3"/>
        <v>2</v>
      </c>
      <c r="J11" s="33">
        <f t="shared" si="4"/>
        <v>0</v>
      </c>
      <c r="K11" s="32">
        <f t="shared" si="5"/>
        <v>2</v>
      </c>
      <c r="L11" s="33">
        <f t="shared" si="6"/>
        <v>0</v>
      </c>
      <c r="M11" s="32">
        <f t="shared" si="7"/>
        <v>2</v>
      </c>
      <c r="N11" s="33">
        <f t="shared" si="8"/>
        <v>0</v>
      </c>
      <c r="O11" s="86">
        <f t="shared" si="9"/>
        <v>0</v>
      </c>
      <c r="P11" s="87">
        <f t="shared" si="10"/>
        <v>2</v>
      </c>
      <c r="Q11" s="33">
        <f t="shared" si="11"/>
        <v>0</v>
      </c>
      <c r="R11" s="86">
        <f t="shared" si="12"/>
        <v>0</v>
      </c>
      <c r="S11" s="87">
        <f t="shared" si="13"/>
        <v>2</v>
      </c>
      <c r="T11" s="33">
        <f t="shared" si="14"/>
        <v>0</v>
      </c>
      <c r="U11" s="86">
        <f t="shared" si="15"/>
        <v>0</v>
      </c>
      <c r="V11" s="87">
        <f t="shared" si="16"/>
        <v>2</v>
      </c>
      <c r="W11" s="33">
        <f t="shared" si="17"/>
        <v>0</v>
      </c>
      <c r="X11" s="86">
        <f t="shared" si="18"/>
        <v>0</v>
      </c>
      <c r="Y11" s="87">
        <f t="shared" si="19"/>
        <v>2</v>
      </c>
      <c r="Z11" s="33">
        <f t="shared" si="20"/>
        <v>0</v>
      </c>
      <c r="AA11" s="86">
        <f t="shared" si="21"/>
        <v>0</v>
      </c>
      <c r="AB11" s="87">
        <f t="shared" si="22"/>
        <v>2</v>
      </c>
      <c r="AC11" s="33">
        <f t="shared" si="23"/>
        <v>0</v>
      </c>
    </row>
    <row r="12" spans="1:29" ht="26.25" thickBot="1" x14ac:dyDescent="0.25">
      <c r="B12" s="30" t="s">
        <v>57</v>
      </c>
      <c r="C12" s="36" t="s">
        <v>58</v>
      </c>
      <c r="D12" s="65"/>
      <c r="E12" s="32">
        <v>2</v>
      </c>
      <c r="F12" s="33">
        <f t="shared" si="0"/>
        <v>0</v>
      </c>
      <c r="G12" s="32">
        <f t="shared" si="1"/>
        <v>2</v>
      </c>
      <c r="H12" s="33">
        <f t="shared" si="2"/>
        <v>0</v>
      </c>
      <c r="I12" s="32">
        <f t="shared" si="3"/>
        <v>2</v>
      </c>
      <c r="J12" s="33">
        <f t="shared" si="4"/>
        <v>0</v>
      </c>
      <c r="K12" s="32">
        <f t="shared" si="5"/>
        <v>2</v>
      </c>
      <c r="L12" s="33">
        <f t="shared" si="6"/>
        <v>0</v>
      </c>
      <c r="M12" s="32">
        <f t="shared" si="7"/>
        <v>2</v>
      </c>
      <c r="N12" s="33">
        <f t="shared" si="8"/>
        <v>0</v>
      </c>
      <c r="O12" s="86">
        <f t="shared" si="9"/>
        <v>0</v>
      </c>
      <c r="P12" s="87">
        <f t="shared" si="10"/>
        <v>2</v>
      </c>
      <c r="Q12" s="33">
        <f t="shared" si="11"/>
        <v>0</v>
      </c>
      <c r="R12" s="86">
        <f t="shared" si="12"/>
        <v>0</v>
      </c>
      <c r="S12" s="87">
        <f t="shared" si="13"/>
        <v>2</v>
      </c>
      <c r="T12" s="33">
        <f t="shared" si="14"/>
        <v>0</v>
      </c>
      <c r="U12" s="86">
        <f t="shared" si="15"/>
        <v>0</v>
      </c>
      <c r="V12" s="87">
        <f t="shared" si="16"/>
        <v>2</v>
      </c>
      <c r="W12" s="33">
        <f t="shared" si="17"/>
        <v>0</v>
      </c>
      <c r="X12" s="86">
        <f t="shared" si="18"/>
        <v>0</v>
      </c>
      <c r="Y12" s="87">
        <f t="shared" si="19"/>
        <v>2</v>
      </c>
      <c r="Z12" s="33">
        <f t="shared" si="20"/>
        <v>0</v>
      </c>
      <c r="AA12" s="86">
        <f t="shared" si="21"/>
        <v>0</v>
      </c>
      <c r="AB12" s="87">
        <f t="shared" si="22"/>
        <v>2</v>
      </c>
      <c r="AC12" s="33">
        <f t="shared" si="23"/>
        <v>0</v>
      </c>
    </row>
    <row r="13" spans="1:29" x14ac:dyDescent="0.2">
      <c r="B13" s="1"/>
      <c r="C13" s="1"/>
      <c r="D13" s="10"/>
    </row>
    <row r="14" spans="1:29" ht="13.5" thickBot="1" x14ac:dyDescent="0.25">
      <c r="F14" s="10"/>
      <c r="H14" s="10"/>
      <c r="J14" s="10"/>
      <c r="L14" s="10"/>
      <c r="N14" s="10"/>
      <c r="O14" s="10"/>
      <c r="Q14" s="10"/>
      <c r="R14" s="10"/>
      <c r="T14" s="10"/>
      <c r="U14" s="10"/>
      <c r="W14" s="10"/>
      <c r="X14" s="10"/>
      <c r="Z14" s="10"/>
      <c r="AA14" s="10"/>
      <c r="AC14" s="10"/>
    </row>
    <row r="15" spans="1:29" ht="16.5" thickBot="1" x14ac:dyDescent="0.25">
      <c r="C15" s="7" t="s">
        <v>89</v>
      </c>
      <c r="D15" s="39">
        <f>SUM(D6:D12)</f>
        <v>0</v>
      </c>
      <c r="E15" s="38"/>
      <c r="F15" s="39">
        <f>SUM(F6:F12)</f>
        <v>0</v>
      </c>
      <c r="G15" s="38"/>
      <c r="H15" s="39">
        <f>SUM(H6:H12)</f>
        <v>0</v>
      </c>
      <c r="I15" s="38"/>
      <c r="J15" s="39">
        <f>SUM(J6:J12)</f>
        <v>0</v>
      </c>
      <c r="K15" s="38"/>
      <c r="L15" s="39">
        <f>SUM(L6:L12)</f>
        <v>0</v>
      </c>
      <c r="M15" s="38"/>
      <c r="N15" s="39">
        <f>SUM(N6:N12)</f>
        <v>0</v>
      </c>
      <c r="O15" s="102"/>
      <c r="P15" s="38"/>
      <c r="Q15" s="39">
        <f>SUM(Q6:Q12)</f>
        <v>0</v>
      </c>
      <c r="R15" s="102"/>
      <c r="S15" s="38"/>
      <c r="T15" s="39">
        <f>SUM(T6:T12)</f>
        <v>0</v>
      </c>
      <c r="U15" s="102"/>
      <c r="V15" s="38"/>
      <c r="W15" s="39">
        <f>SUM(W6:W12)</f>
        <v>0</v>
      </c>
      <c r="X15" s="102"/>
      <c r="Y15" s="38"/>
      <c r="Z15" s="39">
        <f>SUM(Z6:Z12)</f>
        <v>0</v>
      </c>
      <c r="AA15" s="102"/>
      <c r="AB15" s="38"/>
      <c r="AC15" s="39">
        <f>SUM(AC6:AC12)</f>
        <v>0</v>
      </c>
    </row>
    <row r="16" spans="1:29" ht="16.5" thickBot="1" x14ac:dyDescent="0.25">
      <c r="I16" s="7"/>
    </row>
    <row r="17" spans="1:28" ht="16.5" thickBot="1" x14ac:dyDescent="0.25">
      <c r="D17" s="15"/>
      <c r="F17" s="40"/>
      <c r="T17" s="7" t="s">
        <v>90</v>
      </c>
      <c r="U17" s="7"/>
      <c r="W17" s="89">
        <f>SUM(F15:AC15)</f>
        <v>0</v>
      </c>
      <c r="X17" s="90"/>
      <c r="Y17" s="90"/>
      <c r="Z17" s="91"/>
      <c r="AA17" s="103"/>
      <c r="AB17" s="41" t="s">
        <v>91</v>
      </c>
    </row>
    <row r="21" spans="1:28" x14ac:dyDescent="0.2">
      <c r="B21" s="11"/>
      <c r="C21" s="11"/>
      <c r="D21" s="11"/>
      <c r="E21" s="12"/>
      <c r="F21" s="12"/>
      <c r="G21" s="12"/>
      <c r="H21" s="12"/>
      <c r="I21" s="13"/>
      <c r="J21" s="13"/>
      <c r="K21" s="14"/>
      <c r="L21" s="14"/>
      <c r="M21" s="14"/>
      <c r="N21" s="14"/>
      <c r="O21" s="14"/>
    </row>
    <row r="22" spans="1:28" x14ac:dyDescent="0.2">
      <c r="B22" s="11"/>
      <c r="C22" s="11"/>
      <c r="D22" s="11"/>
      <c r="E22" s="12"/>
      <c r="F22" s="12"/>
      <c r="G22" s="12"/>
      <c r="H22" s="12"/>
      <c r="I22" s="13"/>
      <c r="J22" s="13"/>
      <c r="K22" s="14"/>
      <c r="L22" s="14"/>
      <c r="M22" s="14"/>
      <c r="N22" s="14"/>
      <c r="O22" s="14"/>
    </row>
    <row r="28" spans="1:28" x14ac:dyDescent="0.2">
      <c r="A28" s="10"/>
    </row>
    <row r="32" spans="1:28" x14ac:dyDescent="0.2">
      <c r="A32" s="11"/>
    </row>
    <row r="33" spans="1:1" x14ac:dyDescent="0.2">
      <c r="A33" s="11"/>
    </row>
  </sheetData>
  <sheetProtection algorithmName="SHA-512" hashValue="cx4DswMDI+TB2CJTnaf8x+7dhR/kHgiQTYqEcTn9GlZ+761ogExc4XB3UmJQabUJ1WxcaGfii6W33muiZJBCaQ==" saltValue="suOgwR9FHWJFb26u28DJwA==" spinCount="100000" sheet="1" objects="1" scenarios="1" selectLockedCells="1"/>
  <mergeCells count="11">
    <mergeCell ref="W17:Z17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30"/>
  <sheetViews>
    <sheetView view="pageBreakPreview" zoomScaleNormal="85" zoomScaleSheetLayoutView="100" workbookViewId="0"/>
    <sheetView topLeftCell="A5"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134</v>
      </c>
      <c r="C2" s="75"/>
      <c r="D2" s="75"/>
      <c r="AC2" s="15" t="s">
        <v>23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135" customHeight="1" thickBot="1" x14ac:dyDescent="0.25">
      <c r="B6" s="30" t="s">
        <v>47</v>
      </c>
      <c r="C6" s="61" t="s">
        <v>123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81" customHeight="1" thickBot="1" x14ac:dyDescent="0.25">
      <c r="B7" s="30" t="s">
        <v>48</v>
      </c>
      <c r="C7" s="61" t="s">
        <v>124</v>
      </c>
      <c r="D7" s="65"/>
      <c r="E7" s="32">
        <v>2</v>
      </c>
      <c r="F7" s="33">
        <f t="shared" ref="F7:F21" si="0">D7*E7</f>
        <v>0</v>
      </c>
      <c r="G7" s="32">
        <f t="shared" ref="G7:G21" si="1">E7</f>
        <v>2</v>
      </c>
      <c r="H7" s="33">
        <f t="shared" ref="H7:H21" si="2">D7*G7</f>
        <v>0</v>
      </c>
      <c r="I7" s="32">
        <f t="shared" ref="I7:I21" si="3">E7</f>
        <v>2</v>
      </c>
      <c r="J7" s="33">
        <f t="shared" ref="J7:J21" si="4">D7*I7</f>
        <v>0</v>
      </c>
      <c r="K7" s="32">
        <f t="shared" ref="K7:K21" si="5">E7</f>
        <v>2</v>
      </c>
      <c r="L7" s="33">
        <f t="shared" ref="L7:L21" si="6">D7*K7</f>
        <v>0</v>
      </c>
      <c r="M7" s="32">
        <f t="shared" ref="M7:M21" si="7">E7</f>
        <v>2</v>
      </c>
      <c r="N7" s="33">
        <f t="shared" ref="N7:N21" si="8">D7*M7</f>
        <v>0</v>
      </c>
      <c r="O7" s="86">
        <f t="shared" ref="O7:O21" si="9">D7*1.03</f>
        <v>0</v>
      </c>
      <c r="P7" s="87">
        <f t="shared" ref="P7:P21" si="10">E7</f>
        <v>2</v>
      </c>
      <c r="Q7" s="33">
        <f t="shared" ref="Q7:Q21" si="11">P7*O7</f>
        <v>0</v>
      </c>
      <c r="R7" s="86">
        <f t="shared" ref="R7:R21" si="12">O7*1.03</f>
        <v>0</v>
      </c>
      <c r="S7" s="87">
        <f t="shared" ref="S7:S21" si="13">E7</f>
        <v>2</v>
      </c>
      <c r="T7" s="33">
        <f t="shared" ref="T7:T21" si="14">S7*R7</f>
        <v>0</v>
      </c>
      <c r="U7" s="86">
        <f t="shared" ref="U7:U21" si="15">R7*1.03</f>
        <v>0</v>
      </c>
      <c r="V7" s="87">
        <f t="shared" ref="V7:V21" si="16">E7</f>
        <v>2</v>
      </c>
      <c r="W7" s="33">
        <f t="shared" ref="W7:W21" si="17">V7*U7</f>
        <v>0</v>
      </c>
      <c r="X7" s="86">
        <f t="shared" ref="X7:X21" si="18">U7*1.03</f>
        <v>0</v>
      </c>
      <c r="Y7" s="87">
        <f t="shared" ref="Y7:Y21" si="19">E7</f>
        <v>2</v>
      </c>
      <c r="Z7" s="33">
        <f t="shared" ref="Z7:Z21" si="20">Y7*X7</f>
        <v>0</v>
      </c>
      <c r="AA7" s="86">
        <f t="shared" ref="AA7:AA21" si="21">X7*1.03</f>
        <v>0</v>
      </c>
      <c r="AB7" s="87">
        <f t="shared" ref="AB7:AB21" si="22">E7</f>
        <v>2</v>
      </c>
      <c r="AC7" s="33">
        <f t="shared" ref="AC7:AC21" si="23">AB7*AA7</f>
        <v>0</v>
      </c>
    </row>
    <row r="8" spans="1:29" ht="90" thickBot="1" x14ac:dyDescent="0.25">
      <c r="B8" s="30" t="s">
        <v>49</v>
      </c>
      <c r="C8" s="62" t="s">
        <v>125</v>
      </c>
      <c r="D8" s="65"/>
      <c r="E8" s="32">
        <v>2</v>
      </c>
      <c r="F8" s="33">
        <f t="shared" si="0"/>
        <v>0</v>
      </c>
      <c r="G8" s="32">
        <f t="shared" si="1"/>
        <v>2</v>
      </c>
      <c r="H8" s="33">
        <f t="shared" si="2"/>
        <v>0</v>
      </c>
      <c r="I8" s="32">
        <f t="shared" si="3"/>
        <v>2</v>
      </c>
      <c r="J8" s="33">
        <f t="shared" si="4"/>
        <v>0</v>
      </c>
      <c r="K8" s="32">
        <f t="shared" si="5"/>
        <v>2</v>
      </c>
      <c r="L8" s="33">
        <f t="shared" si="6"/>
        <v>0</v>
      </c>
      <c r="M8" s="32">
        <f t="shared" si="7"/>
        <v>2</v>
      </c>
      <c r="N8" s="33">
        <f t="shared" si="8"/>
        <v>0</v>
      </c>
      <c r="O8" s="86">
        <f t="shared" si="9"/>
        <v>0</v>
      </c>
      <c r="P8" s="87">
        <f t="shared" si="10"/>
        <v>2</v>
      </c>
      <c r="Q8" s="33">
        <f t="shared" si="11"/>
        <v>0</v>
      </c>
      <c r="R8" s="86">
        <f t="shared" si="12"/>
        <v>0</v>
      </c>
      <c r="S8" s="87">
        <f t="shared" si="13"/>
        <v>2</v>
      </c>
      <c r="T8" s="33">
        <f t="shared" si="14"/>
        <v>0</v>
      </c>
      <c r="U8" s="86">
        <f t="shared" si="15"/>
        <v>0</v>
      </c>
      <c r="V8" s="87">
        <f t="shared" si="16"/>
        <v>2</v>
      </c>
      <c r="W8" s="33">
        <f t="shared" si="17"/>
        <v>0</v>
      </c>
      <c r="X8" s="86">
        <f t="shared" si="18"/>
        <v>0</v>
      </c>
      <c r="Y8" s="87">
        <f t="shared" si="19"/>
        <v>2</v>
      </c>
      <c r="Z8" s="33">
        <f t="shared" si="20"/>
        <v>0</v>
      </c>
      <c r="AA8" s="86">
        <f t="shared" si="21"/>
        <v>0</v>
      </c>
      <c r="AB8" s="87">
        <f t="shared" si="22"/>
        <v>2</v>
      </c>
      <c r="AC8" s="33">
        <f t="shared" si="23"/>
        <v>0</v>
      </c>
    </row>
    <row r="9" spans="1:29" ht="26.25" thickBot="1" x14ac:dyDescent="0.25">
      <c r="B9" s="30" t="s">
        <v>51</v>
      </c>
      <c r="C9" s="61" t="s">
        <v>52</v>
      </c>
      <c r="D9" s="65"/>
      <c r="E9" s="32">
        <v>2</v>
      </c>
      <c r="F9" s="33">
        <f t="shared" si="0"/>
        <v>0</v>
      </c>
      <c r="G9" s="32">
        <f t="shared" si="1"/>
        <v>2</v>
      </c>
      <c r="H9" s="33">
        <f t="shared" si="2"/>
        <v>0</v>
      </c>
      <c r="I9" s="32">
        <f t="shared" si="3"/>
        <v>2</v>
      </c>
      <c r="J9" s="33">
        <f t="shared" si="4"/>
        <v>0</v>
      </c>
      <c r="K9" s="32">
        <f t="shared" si="5"/>
        <v>2</v>
      </c>
      <c r="L9" s="33">
        <f t="shared" si="6"/>
        <v>0</v>
      </c>
      <c r="M9" s="32">
        <f t="shared" si="7"/>
        <v>2</v>
      </c>
      <c r="N9" s="33">
        <f t="shared" si="8"/>
        <v>0</v>
      </c>
      <c r="O9" s="86">
        <f t="shared" si="9"/>
        <v>0</v>
      </c>
      <c r="P9" s="87">
        <f t="shared" si="10"/>
        <v>2</v>
      </c>
      <c r="Q9" s="33">
        <f t="shared" si="11"/>
        <v>0</v>
      </c>
      <c r="R9" s="86">
        <f t="shared" si="12"/>
        <v>0</v>
      </c>
      <c r="S9" s="87">
        <f t="shared" si="13"/>
        <v>2</v>
      </c>
      <c r="T9" s="33">
        <f t="shared" si="14"/>
        <v>0</v>
      </c>
      <c r="U9" s="86">
        <f t="shared" si="15"/>
        <v>0</v>
      </c>
      <c r="V9" s="87">
        <f t="shared" si="16"/>
        <v>2</v>
      </c>
      <c r="W9" s="33">
        <f t="shared" si="17"/>
        <v>0</v>
      </c>
      <c r="X9" s="86">
        <f t="shared" si="18"/>
        <v>0</v>
      </c>
      <c r="Y9" s="87">
        <f t="shared" si="19"/>
        <v>2</v>
      </c>
      <c r="Z9" s="33">
        <f t="shared" si="20"/>
        <v>0</v>
      </c>
      <c r="AA9" s="86">
        <f t="shared" si="21"/>
        <v>0</v>
      </c>
      <c r="AB9" s="87">
        <f t="shared" si="22"/>
        <v>2</v>
      </c>
      <c r="AC9" s="33">
        <f t="shared" si="23"/>
        <v>0</v>
      </c>
    </row>
    <row r="10" spans="1:29" ht="26.25" thickBot="1" x14ac:dyDescent="0.25">
      <c r="B10" s="30" t="s">
        <v>59</v>
      </c>
      <c r="C10" s="35" t="s">
        <v>126</v>
      </c>
      <c r="D10" s="65"/>
      <c r="E10" s="32">
        <v>2</v>
      </c>
      <c r="F10" s="33">
        <f t="shared" si="0"/>
        <v>0</v>
      </c>
      <c r="G10" s="32">
        <f t="shared" si="1"/>
        <v>2</v>
      </c>
      <c r="H10" s="33">
        <f t="shared" si="2"/>
        <v>0</v>
      </c>
      <c r="I10" s="32">
        <f t="shared" si="3"/>
        <v>2</v>
      </c>
      <c r="J10" s="33">
        <f t="shared" si="4"/>
        <v>0</v>
      </c>
      <c r="K10" s="32">
        <f t="shared" si="5"/>
        <v>2</v>
      </c>
      <c r="L10" s="33">
        <f t="shared" si="6"/>
        <v>0</v>
      </c>
      <c r="M10" s="32">
        <f t="shared" si="7"/>
        <v>2</v>
      </c>
      <c r="N10" s="33">
        <f t="shared" si="8"/>
        <v>0</v>
      </c>
      <c r="O10" s="86">
        <f t="shared" si="9"/>
        <v>0</v>
      </c>
      <c r="P10" s="87">
        <f t="shared" si="10"/>
        <v>2</v>
      </c>
      <c r="Q10" s="33">
        <f t="shared" si="11"/>
        <v>0</v>
      </c>
      <c r="R10" s="86">
        <f t="shared" si="12"/>
        <v>0</v>
      </c>
      <c r="S10" s="87">
        <f t="shared" si="13"/>
        <v>2</v>
      </c>
      <c r="T10" s="33">
        <f t="shared" si="14"/>
        <v>0</v>
      </c>
      <c r="U10" s="86">
        <f t="shared" si="15"/>
        <v>0</v>
      </c>
      <c r="V10" s="87">
        <f t="shared" si="16"/>
        <v>2</v>
      </c>
      <c r="W10" s="33">
        <f t="shared" si="17"/>
        <v>0</v>
      </c>
      <c r="X10" s="86">
        <f t="shared" si="18"/>
        <v>0</v>
      </c>
      <c r="Y10" s="87">
        <f t="shared" si="19"/>
        <v>2</v>
      </c>
      <c r="Z10" s="33">
        <f t="shared" si="20"/>
        <v>0</v>
      </c>
      <c r="AA10" s="86">
        <f t="shared" si="21"/>
        <v>0</v>
      </c>
      <c r="AB10" s="87">
        <f t="shared" si="22"/>
        <v>2</v>
      </c>
      <c r="AC10" s="33">
        <f t="shared" si="23"/>
        <v>0</v>
      </c>
    </row>
    <row r="11" spans="1:29" ht="39" thickBot="1" x14ac:dyDescent="0.25">
      <c r="B11" s="30" t="s">
        <v>60</v>
      </c>
      <c r="C11" s="35" t="s">
        <v>127</v>
      </c>
      <c r="D11" s="65"/>
      <c r="E11" s="32">
        <v>2</v>
      </c>
      <c r="F11" s="33">
        <f t="shared" si="0"/>
        <v>0</v>
      </c>
      <c r="G11" s="32">
        <f t="shared" si="1"/>
        <v>2</v>
      </c>
      <c r="H11" s="33">
        <f t="shared" si="2"/>
        <v>0</v>
      </c>
      <c r="I11" s="32">
        <f t="shared" si="3"/>
        <v>2</v>
      </c>
      <c r="J11" s="33">
        <f t="shared" si="4"/>
        <v>0</v>
      </c>
      <c r="K11" s="32">
        <f t="shared" si="5"/>
        <v>2</v>
      </c>
      <c r="L11" s="33">
        <f t="shared" si="6"/>
        <v>0</v>
      </c>
      <c r="M11" s="32">
        <f t="shared" si="7"/>
        <v>2</v>
      </c>
      <c r="N11" s="33">
        <f t="shared" si="8"/>
        <v>0</v>
      </c>
      <c r="O11" s="86">
        <f t="shared" si="9"/>
        <v>0</v>
      </c>
      <c r="P11" s="87">
        <f t="shared" si="10"/>
        <v>2</v>
      </c>
      <c r="Q11" s="33">
        <f t="shared" si="11"/>
        <v>0</v>
      </c>
      <c r="R11" s="86">
        <f t="shared" si="12"/>
        <v>0</v>
      </c>
      <c r="S11" s="87">
        <f t="shared" si="13"/>
        <v>2</v>
      </c>
      <c r="T11" s="33">
        <f t="shared" si="14"/>
        <v>0</v>
      </c>
      <c r="U11" s="86">
        <f t="shared" si="15"/>
        <v>0</v>
      </c>
      <c r="V11" s="87">
        <f t="shared" si="16"/>
        <v>2</v>
      </c>
      <c r="W11" s="33">
        <f t="shared" si="17"/>
        <v>0</v>
      </c>
      <c r="X11" s="86">
        <f t="shared" si="18"/>
        <v>0</v>
      </c>
      <c r="Y11" s="87">
        <f t="shared" si="19"/>
        <v>2</v>
      </c>
      <c r="Z11" s="33">
        <f t="shared" si="20"/>
        <v>0</v>
      </c>
      <c r="AA11" s="86">
        <f t="shared" si="21"/>
        <v>0</v>
      </c>
      <c r="AB11" s="87">
        <f t="shared" si="22"/>
        <v>2</v>
      </c>
      <c r="AC11" s="33">
        <f t="shared" si="23"/>
        <v>0</v>
      </c>
    </row>
    <row r="12" spans="1:29" ht="39" thickBot="1" x14ac:dyDescent="0.25">
      <c r="B12" s="30" t="s">
        <v>61</v>
      </c>
      <c r="C12" s="36" t="s">
        <v>128</v>
      </c>
      <c r="D12" s="65"/>
      <c r="E12" s="32">
        <v>2</v>
      </c>
      <c r="F12" s="33">
        <f t="shared" si="0"/>
        <v>0</v>
      </c>
      <c r="G12" s="32">
        <f t="shared" si="1"/>
        <v>2</v>
      </c>
      <c r="H12" s="33">
        <f t="shared" si="2"/>
        <v>0</v>
      </c>
      <c r="I12" s="32">
        <f t="shared" si="3"/>
        <v>2</v>
      </c>
      <c r="J12" s="33">
        <f t="shared" si="4"/>
        <v>0</v>
      </c>
      <c r="K12" s="32">
        <f t="shared" si="5"/>
        <v>2</v>
      </c>
      <c r="L12" s="33">
        <f t="shared" si="6"/>
        <v>0</v>
      </c>
      <c r="M12" s="32">
        <f t="shared" si="7"/>
        <v>2</v>
      </c>
      <c r="N12" s="33">
        <f t="shared" si="8"/>
        <v>0</v>
      </c>
      <c r="O12" s="86">
        <f t="shared" si="9"/>
        <v>0</v>
      </c>
      <c r="P12" s="87">
        <f t="shared" si="10"/>
        <v>2</v>
      </c>
      <c r="Q12" s="33">
        <f t="shared" si="11"/>
        <v>0</v>
      </c>
      <c r="R12" s="86">
        <f t="shared" si="12"/>
        <v>0</v>
      </c>
      <c r="S12" s="87">
        <f t="shared" si="13"/>
        <v>2</v>
      </c>
      <c r="T12" s="33">
        <f t="shared" si="14"/>
        <v>0</v>
      </c>
      <c r="U12" s="86">
        <f t="shared" si="15"/>
        <v>0</v>
      </c>
      <c r="V12" s="87">
        <f t="shared" si="16"/>
        <v>2</v>
      </c>
      <c r="W12" s="33">
        <f t="shared" si="17"/>
        <v>0</v>
      </c>
      <c r="X12" s="86">
        <f t="shared" si="18"/>
        <v>0</v>
      </c>
      <c r="Y12" s="87">
        <f t="shared" si="19"/>
        <v>2</v>
      </c>
      <c r="Z12" s="33">
        <f t="shared" si="20"/>
        <v>0</v>
      </c>
      <c r="AA12" s="86">
        <f t="shared" si="21"/>
        <v>0</v>
      </c>
      <c r="AB12" s="87">
        <f t="shared" si="22"/>
        <v>2</v>
      </c>
      <c r="AC12" s="33">
        <f t="shared" si="23"/>
        <v>0</v>
      </c>
    </row>
    <row r="13" spans="1:29" ht="39" thickBot="1" x14ac:dyDescent="0.25">
      <c r="B13" s="30" t="s">
        <v>62</v>
      </c>
      <c r="C13" s="36" t="s">
        <v>129</v>
      </c>
      <c r="D13" s="65"/>
      <c r="E13" s="32">
        <v>2</v>
      </c>
      <c r="F13" s="33">
        <f t="shared" si="0"/>
        <v>0</v>
      </c>
      <c r="G13" s="32">
        <f t="shared" si="1"/>
        <v>2</v>
      </c>
      <c r="H13" s="33">
        <f t="shared" si="2"/>
        <v>0</v>
      </c>
      <c r="I13" s="32">
        <f t="shared" si="3"/>
        <v>2</v>
      </c>
      <c r="J13" s="33">
        <f t="shared" si="4"/>
        <v>0</v>
      </c>
      <c r="K13" s="32">
        <f t="shared" si="5"/>
        <v>2</v>
      </c>
      <c r="L13" s="33">
        <f t="shared" si="6"/>
        <v>0</v>
      </c>
      <c r="M13" s="32">
        <f t="shared" si="7"/>
        <v>2</v>
      </c>
      <c r="N13" s="33">
        <f t="shared" si="8"/>
        <v>0</v>
      </c>
      <c r="O13" s="86">
        <f t="shared" si="9"/>
        <v>0</v>
      </c>
      <c r="P13" s="87">
        <f t="shared" si="10"/>
        <v>2</v>
      </c>
      <c r="Q13" s="33">
        <f t="shared" si="11"/>
        <v>0</v>
      </c>
      <c r="R13" s="86">
        <f t="shared" si="12"/>
        <v>0</v>
      </c>
      <c r="S13" s="87">
        <f t="shared" si="13"/>
        <v>2</v>
      </c>
      <c r="T13" s="33">
        <f t="shared" si="14"/>
        <v>0</v>
      </c>
      <c r="U13" s="86">
        <f t="shared" si="15"/>
        <v>0</v>
      </c>
      <c r="V13" s="87">
        <f t="shared" si="16"/>
        <v>2</v>
      </c>
      <c r="W13" s="33">
        <f t="shared" si="17"/>
        <v>0</v>
      </c>
      <c r="X13" s="86">
        <f t="shared" si="18"/>
        <v>0</v>
      </c>
      <c r="Y13" s="87">
        <f t="shared" si="19"/>
        <v>2</v>
      </c>
      <c r="Z13" s="33">
        <f t="shared" si="20"/>
        <v>0</v>
      </c>
      <c r="AA13" s="86">
        <f t="shared" si="21"/>
        <v>0</v>
      </c>
      <c r="AB13" s="87">
        <f t="shared" si="22"/>
        <v>2</v>
      </c>
      <c r="AC13" s="33">
        <f t="shared" si="23"/>
        <v>0</v>
      </c>
    </row>
    <row r="14" spans="1:29" ht="39" thickBot="1" x14ac:dyDescent="0.25">
      <c r="B14" s="30" t="s">
        <v>63</v>
      </c>
      <c r="C14" s="35" t="s">
        <v>130</v>
      </c>
      <c r="D14" s="65"/>
      <c r="E14" s="32">
        <v>2</v>
      </c>
      <c r="F14" s="33">
        <f t="shared" si="0"/>
        <v>0</v>
      </c>
      <c r="G14" s="32">
        <f t="shared" si="1"/>
        <v>2</v>
      </c>
      <c r="H14" s="33">
        <f t="shared" si="2"/>
        <v>0</v>
      </c>
      <c r="I14" s="32">
        <f t="shared" si="3"/>
        <v>2</v>
      </c>
      <c r="J14" s="33">
        <f t="shared" si="4"/>
        <v>0</v>
      </c>
      <c r="K14" s="32">
        <f t="shared" si="5"/>
        <v>2</v>
      </c>
      <c r="L14" s="33">
        <f t="shared" si="6"/>
        <v>0</v>
      </c>
      <c r="M14" s="32">
        <f t="shared" si="7"/>
        <v>2</v>
      </c>
      <c r="N14" s="33">
        <f t="shared" si="8"/>
        <v>0</v>
      </c>
      <c r="O14" s="86">
        <f t="shared" si="9"/>
        <v>0</v>
      </c>
      <c r="P14" s="87">
        <f t="shared" si="10"/>
        <v>2</v>
      </c>
      <c r="Q14" s="33">
        <f t="shared" si="11"/>
        <v>0</v>
      </c>
      <c r="R14" s="86">
        <f t="shared" si="12"/>
        <v>0</v>
      </c>
      <c r="S14" s="87">
        <f t="shared" si="13"/>
        <v>2</v>
      </c>
      <c r="T14" s="33">
        <f t="shared" si="14"/>
        <v>0</v>
      </c>
      <c r="U14" s="86">
        <f t="shared" si="15"/>
        <v>0</v>
      </c>
      <c r="V14" s="87">
        <f t="shared" si="16"/>
        <v>2</v>
      </c>
      <c r="W14" s="33">
        <f t="shared" si="17"/>
        <v>0</v>
      </c>
      <c r="X14" s="86">
        <f t="shared" si="18"/>
        <v>0</v>
      </c>
      <c r="Y14" s="87">
        <f t="shared" si="19"/>
        <v>2</v>
      </c>
      <c r="Z14" s="33">
        <f t="shared" si="20"/>
        <v>0</v>
      </c>
      <c r="AA14" s="86">
        <f t="shared" si="21"/>
        <v>0</v>
      </c>
      <c r="AB14" s="87">
        <f t="shared" si="22"/>
        <v>2</v>
      </c>
      <c r="AC14" s="33">
        <f t="shared" si="23"/>
        <v>0</v>
      </c>
    </row>
    <row r="15" spans="1:29" ht="26.25" thickBot="1" x14ac:dyDescent="0.25">
      <c r="B15" s="30" t="s">
        <v>64</v>
      </c>
      <c r="C15" s="35" t="s">
        <v>131</v>
      </c>
      <c r="D15" s="65"/>
      <c r="E15" s="32">
        <v>2</v>
      </c>
      <c r="F15" s="33">
        <f t="shared" si="0"/>
        <v>0</v>
      </c>
      <c r="G15" s="32">
        <f t="shared" si="1"/>
        <v>2</v>
      </c>
      <c r="H15" s="33">
        <f t="shared" si="2"/>
        <v>0</v>
      </c>
      <c r="I15" s="32">
        <f t="shared" si="3"/>
        <v>2</v>
      </c>
      <c r="J15" s="33">
        <f>D15*I15</f>
        <v>0</v>
      </c>
      <c r="K15" s="32">
        <f t="shared" si="5"/>
        <v>2</v>
      </c>
      <c r="L15" s="33">
        <f>D15*K15</f>
        <v>0</v>
      </c>
      <c r="M15" s="32">
        <f t="shared" si="7"/>
        <v>2</v>
      </c>
      <c r="N15" s="33">
        <f>D15*M15</f>
        <v>0</v>
      </c>
      <c r="O15" s="86">
        <f t="shared" si="9"/>
        <v>0</v>
      </c>
      <c r="P15" s="87">
        <f t="shared" si="10"/>
        <v>2</v>
      </c>
      <c r="Q15" s="33">
        <f t="shared" si="11"/>
        <v>0</v>
      </c>
      <c r="R15" s="86">
        <f t="shared" si="12"/>
        <v>0</v>
      </c>
      <c r="S15" s="87">
        <f t="shared" si="13"/>
        <v>2</v>
      </c>
      <c r="T15" s="33">
        <f t="shared" si="14"/>
        <v>0</v>
      </c>
      <c r="U15" s="86">
        <f t="shared" si="15"/>
        <v>0</v>
      </c>
      <c r="V15" s="87">
        <f t="shared" si="16"/>
        <v>2</v>
      </c>
      <c r="W15" s="33">
        <f t="shared" si="17"/>
        <v>0</v>
      </c>
      <c r="X15" s="86">
        <f t="shared" si="18"/>
        <v>0</v>
      </c>
      <c r="Y15" s="87">
        <f t="shared" si="19"/>
        <v>2</v>
      </c>
      <c r="Z15" s="33">
        <f t="shared" si="20"/>
        <v>0</v>
      </c>
      <c r="AA15" s="86">
        <f t="shared" si="21"/>
        <v>0</v>
      </c>
      <c r="AB15" s="87">
        <f t="shared" si="22"/>
        <v>2</v>
      </c>
      <c r="AC15" s="33">
        <f t="shared" si="23"/>
        <v>0</v>
      </c>
    </row>
    <row r="16" spans="1:29" ht="39" thickBot="1" x14ac:dyDescent="0.25">
      <c r="B16" s="30" t="s">
        <v>65</v>
      </c>
      <c r="C16" s="35" t="s">
        <v>132</v>
      </c>
      <c r="D16" s="65"/>
      <c r="E16" s="32">
        <v>2</v>
      </c>
      <c r="F16" s="33">
        <f>D16*E16</f>
        <v>0</v>
      </c>
      <c r="G16" s="32">
        <f t="shared" si="1"/>
        <v>2</v>
      </c>
      <c r="H16" s="33">
        <f>D16*G16</f>
        <v>0</v>
      </c>
      <c r="I16" s="32">
        <f t="shared" si="3"/>
        <v>2</v>
      </c>
      <c r="J16" s="33">
        <f>D16*I16</f>
        <v>0</v>
      </c>
      <c r="K16" s="32">
        <f t="shared" si="5"/>
        <v>2</v>
      </c>
      <c r="L16" s="33">
        <f t="shared" si="6"/>
        <v>0</v>
      </c>
      <c r="M16" s="32">
        <f t="shared" si="7"/>
        <v>2</v>
      </c>
      <c r="N16" s="33">
        <f t="shared" si="8"/>
        <v>0</v>
      </c>
      <c r="O16" s="86">
        <f t="shared" si="9"/>
        <v>0</v>
      </c>
      <c r="P16" s="87">
        <f t="shared" si="10"/>
        <v>2</v>
      </c>
      <c r="Q16" s="33">
        <f t="shared" si="11"/>
        <v>0</v>
      </c>
      <c r="R16" s="86">
        <f t="shared" si="12"/>
        <v>0</v>
      </c>
      <c r="S16" s="87">
        <f t="shared" si="13"/>
        <v>2</v>
      </c>
      <c r="T16" s="33">
        <f t="shared" si="14"/>
        <v>0</v>
      </c>
      <c r="U16" s="86">
        <f t="shared" si="15"/>
        <v>0</v>
      </c>
      <c r="V16" s="87">
        <f t="shared" si="16"/>
        <v>2</v>
      </c>
      <c r="W16" s="33">
        <f t="shared" si="17"/>
        <v>0</v>
      </c>
      <c r="X16" s="86">
        <f t="shared" si="18"/>
        <v>0</v>
      </c>
      <c r="Y16" s="87">
        <f t="shared" si="19"/>
        <v>2</v>
      </c>
      <c r="Z16" s="33">
        <f t="shared" si="20"/>
        <v>0</v>
      </c>
      <c r="AA16" s="86">
        <f t="shared" si="21"/>
        <v>0</v>
      </c>
      <c r="AB16" s="87">
        <f t="shared" si="22"/>
        <v>2</v>
      </c>
      <c r="AC16" s="33">
        <f t="shared" si="23"/>
        <v>0</v>
      </c>
    </row>
    <row r="17" spans="1:29" ht="26.25" thickBot="1" x14ac:dyDescent="0.25">
      <c r="B17" s="30" t="s">
        <v>66</v>
      </c>
      <c r="C17" s="35" t="s">
        <v>172</v>
      </c>
      <c r="D17" s="65"/>
      <c r="E17" s="32">
        <v>1</v>
      </c>
      <c r="F17" s="33">
        <f t="shared" ref="F17:F18" si="24">D17*E17</f>
        <v>0</v>
      </c>
      <c r="G17" s="32">
        <f t="shared" si="1"/>
        <v>1</v>
      </c>
      <c r="H17" s="33">
        <f t="shared" ref="H17:H18" si="25">D17*G17</f>
        <v>0</v>
      </c>
      <c r="I17" s="32">
        <f t="shared" si="3"/>
        <v>1</v>
      </c>
      <c r="J17" s="33">
        <f>D17*I17</f>
        <v>0</v>
      </c>
      <c r="K17" s="32">
        <f t="shared" si="5"/>
        <v>1</v>
      </c>
      <c r="L17" s="33">
        <f>D17*K17</f>
        <v>0</v>
      </c>
      <c r="M17" s="32">
        <f t="shared" si="7"/>
        <v>1</v>
      </c>
      <c r="N17" s="33">
        <f>D17*M17</f>
        <v>0</v>
      </c>
      <c r="O17" s="86">
        <f t="shared" si="9"/>
        <v>0</v>
      </c>
      <c r="P17" s="87">
        <f t="shared" si="10"/>
        <v>1</v>
      </c>
      <c r="Q17" s="33">
        <f t="shared" si="11"/>
        <v>0</v>
      </c>
      <c r="R17" s="86">
        <f t="shared" si="12"/>
        <v>0</v>
      </c>
      <c r="S17" s="87">
        <f t="shared" si="13"/>
        <v>1</v>
      </c>
      <c r="T17" s="33">
        <f t="shared" si="14"/>
        <v>0</v>
      </c>
      <c r="U17" s="86">
        <f t="shared" si="15"/>
        <v>0</v>
      </c>
      <c r="V17" s="87">
        <f t="shared" si="16"/>
        <v>1</v>
      </c>
      <c r="W17" s="33">
        <f t="shared" si="17"/>
        <v>0</v>
      </c>
      <c r="X17" s="86">
        <f t="shared" si="18"/>
        <v>0</v>
      </c>
      <c r="Y17" s="87">
        <f t="shared" si="19"/>
        <v>1</v>
      </c>
      <c r="Z17" s="33">
        <f t="shared" si="20"/>
        <v>0</v>
      </c>
      <c r="AA17" s="86">
        <f t="shared" si="21"/>
        <v>0</v>
      </c>
      <c r="AB17" s="87">
        <f t="shared" si="22"/>
        <v>1</v>
      </c>
      <c r="AC17" s="33">
        <f t="shared" si="23"/>
        <v>0</v>
      </c>
    </row>
    <row r="18" spans="1:29" ht="26.25" thickBot="1" x14ac:dyDescent="0.25">
      <c r="B18" s="30" t="s">
        <v>173</v>
      </c>
      <c r="C18" s="35" t="s">
        <v>174</v>
      </c>
      <c r="D18" s="65"/>
      <c r="E18" s="32">
        <v>1</v>
      </c>
      <c r="F18" s="33">
        <f t="shared" si="24"/>
        <v>0</v>
      </c>
      <c r="G18" s="32">
        <f t="shared" si="1"/>
        <v>1</v>
      </c>
      <c r="H18" s="33">
        <f t="shared" si="25"/>
        <v>0</v>
      </c>
      <c r="I18" s="32">
        <f t="shared" si="3"/>
        <v>1</v>
      </c>
      <c r="J18" s="33">
        <f>D18*I18</f>
        <v>0</v>
      </c>
      <c r="K18" s="32">
        <f t="shared" si="5"/>
        <v>1</v>
      </c>
      <c r="L18" s="33">
        <f>D18*K18</f>
        <v>0</v>
      </c>
      <c r="M18" s="32">
        <f t="shared" si="7"/>
        <v>1</v>
      </c>
      <c r="N18" s="33">
        <f>D18*M18</f>
        <v>0</v>
      </c>
      <c r="O18" s="86">
        <f t="shared" si="9"/>
        <v>0</v>
      </c>
      <c r="P18" s="87">
        <f t="shared" si="10"/>
        <v>1</v>
      </c>
      <c r="Q18" s="33">
        <f t="shared" si="11"/>
        <v>0</v>
      </c>
      <c r="R18" s="86">
        <f t="shared" si="12"/>
        <v>0</v>
      </c>
      <c r="S18" s="87">
        <f t="shared" si="13"/>
        <v>1</v>
      </c>
      <c r="T18" s="33">
        <f t="shared" si="14"/>
        <v>0</v>
      </c>
      <c r="U18" s="86">
        <f t="shared" si="15"/>
        <v>0</v>
      </c>
      <c r="V18" s="87">
        <f t="shared" si="16"/>
        <v>1</v>
      </c>
      <c r="W18" s="33">
        <f t="shared" si="17"/>
        <v>0</v>
      </c>
      <c r="X18" s="86">
        <f t="shared" si="18"/>
        <v>0</v>
      </c>
      <c r="Y18" s="87">
        <f t="shared" si="19"/>
        <v>1</v>
      </c>
      <c r="Z18" s="33">
        <f t="shared" si="20"/>
        <v>0</v>
      </c>
      <c r="AA18" s="86">
        <f t="shared" si="21"/>
        <v>0</v>
      </c>
      <c r="AB18" s="87">
        <f t="shared" si="22"/>
        <v>1</v>
      </c>
      <c r="AC18" s="33">
        <f t="shared" si="23"/>
        <v>0</v>
      </c>
    </row>
    <row r="19" spans="1:29" ht="26.25" thickBot="1" x14ac:dyDescent="0.25">
      <c r="B19" s="30" t="s">
        <v>175</v>
      </c>
      <c r="C19" s="35" t="s">
        <v>176</v>
      </c>
      <c r="D19" s="65"/>
      <c r="E19" s="32">
        <v>2</v>
      </c>
      <c r="F19" s="33">
        <f t="shared" si="0"/>
        <v>0</v>
      </c>
      <c r="G19" s="32">
        <f t="shared" si="1"/>
        <v>2</v>
      </c>
      <c r="H19" s="33">
        <f t="shared" si="2"/>
        <v>0</v>
      </c>
      <c r="I19" s="32">
        <f t="shared" si="3"/>
        <v>2</v>
      </c>
      <c r="J19" s="33">
        <f t="shared" si="4"/>
        <v>0</v>
      </c>
      <c r="K19" s="32">
        <f t="shared" si="5"/>
        <v>2</v>
      </c>
      <c r="L19" s="33">
        <f t="shared" si="6"/>
        <v>0</v>
      </c>
      <c r="M19" s="32">
        <f t="shared" si="7"/>
        <v>2</v>
      </c>
      <c r="N19" s="33">
        <f t="shared" si="8"/>
        <v>0</v>
      </c>
      <c r="O19" s="86">
        <f t="shared" si="9"/>
        <v>0</v>
      </c>
      <c r="P19" s="87">
        <f t="shared" si="10"/>
        <v>2</v>
      </c>
      <c r="Q19" s="33">
        <f t="shared" si="11"/>
        <v>0</v>
      </c>
      <c r="R19" s="86">
        <f t="shared" si="12"/>
        <v>0</v>
      </c>
      <c r="S19" s="87">
        <f t="shared" si="13"/>
        <v>2</v>
      </c>
      <c r="T19" s="33">
        <f t="shared" si="14"/>
        <v>0</v>
      </c>
      <c r="U19" s="86">
        <f t="shared" si="15"/>
        <v>0</v>
      </c>
      <c r="V19" s="87">
        <f t="shared" si="16"/>
        <v>2</v>
      </c>
      <c r="W19" s="33">
        <f t="shared" si="17"/>
        <v>0</v>
      </c>
      <c r="X19" s="86">
        <f t="shared" si="18"/>
        <v>0</v>
      </c>
      <c r="Y19" s="87">
        <f t="shared" si="19"/>
        <v>2</v>
      </c>
      <c r="Z19" s="33">
        <f t="shared" si="20"/>
        <v>0</v>
      </c>
      <c r="AA19" s="86">
        <f t="shared" si="21"/>
        <v>0</v>
      </c>
      <c r="AB19" s="87">
        <f t="shared" si="22"/>
        <v>2</v>
      </c>
      <c r="AC19" s="33">
        <f t="shared" si="23"/>
        <v>0</v>
      </c>
    </row>
    <row r="20" spans="1:29" ht="51.75" thickBot="1" x14ac:dyDescent="0.25">
      <c r="B20" s="30" t="s">
        <v>69</v>
      </c>
      <c r="C20" s="35" t="s">
        <v>133</v>
      </c>
      <c r="D20" s="65"/>
      <c r="E20" s="32">
        <v>1</v>
      </c>
      <c r="F20" s="33">
        <f t="shared" si="0"/>
        <v>0</v>
      </c>
      <c r="G20" s="32">
        <f t="shared" si="1"/>
        <v>1</v>
      </c>
      <c r="H20" s="33">
        <f t="shared" si="2"/>
        <v>0</v>
      </c>
      <c r="I20" s="32">
        <f t="shared" si="3"/>
        <v>1</v>
      </c>
      <c r="J20" s="33">
        <f t="shared" si="4"/>
        <v>0</v>
      </c>
      <c r="K20" s="32">
        <f t="shared" si="5"/>
        <v>1</v>
      </c>
      <c r="L20" s="33">
        <f t="shared" si="6"/>
        <v>0</v>
      </c>
      <c r="M20" s="32">
        <f t="shared" si="7"/>
        <v>1</v>
      </c>
      <c r="N20" s="33">
        <f t="shared" si="8"/>
        <v>0</v>
      </c>
      <c r="O20" s="86">
        <f t="shared" si="9"/>
        <v>0</v>
      </c>
      <c r="P20" s="87">
        <f t="shared" si="10"/>
        <v>1</v>
      </c>
      <c r="Q20" s="33">
        <f t="shared" si="11"/>
        <v>0</v>
      </c>
      <c r="R20" s="86">
        <f t="shared" si="12"/>
        <v>0</v>
      </c>
      <c r="S20" s="87">
        <f t="shared" si="13"/>
        <v>1</v>
      </c>
      <c r="T20" s="33">
        <f t="shared" si="14"/>
        <v>0</v>
      </c>
      <c r="U20" s="86">
        <f t="shared" si="15"/>
        <v>0</v>
      </c>
      <c r="V20" s="87">
        <f t="shared" si="16"/>
        <v>1</v>
      </c>
      <c r="W20" s="33">
        <f t="shared" si="17"/>
        <v>0</v>
      </c>
      <c r="X20" s="86">
        <f t="shared" si="18"/>
        <v>0</v>
      </c>
      <c r="Y20" s="87">
        <f t="shared" si="19"/>
        <v>1</v>
      </c>
      <c r="Z20" s="33">
        <f t="shared" si="20"/>
        <v>0</v>
      </c>
      <c r="AA20" s="86">
        <f t="shared" si="21"/>
        <v>0</v>
      </c>
      <c r="AB20" s="87">
        <f t="shared" si="22"/>
        <v>1</v>
      </c>
      <c r="AC20" s="33">
        <f t="shared" si="23"/>
        <v>0</v>
      </c>
    </row>
    <row r="21" spans="1:29" ht="13.5" thickBot="1" x14ac:dyDescent="0.25">
      <c r="B21" s="30" t="s">
        <v>67</v>
      </c>
      <c r="C21" s="35" t="s">
        <v>68</v>
      </c>
      <c r="D21" s="65"/>
      <c r="E21" s="32">
        <v>1</v>
      </c>
      <c r="F21" s="33">
        <f t="shared" si="0"/>
        <v>0</v>
      </c>
      <c r="G21" s="32">
        <f t="shared" si="1"/>
        <v>1</v>
      </c>
      <c r="H21" s="33">
        <f t="shared" si="2"/>
        <v>0</v>
      </c>
      <c r="I21" s="32">
        <f t="shared" si="3"/>
        <v>1</v>
      </c>
      <c r="J21" s="33">
        <f t="shared" si="4"/>
        <v>0</v>
      </c>
      <c r="K21" s="32">
        <f t="shared" si="5"/>
        <v>1</v>
      </c>
      <c r="L21" s="33">
        <f t="shared" si="6"/>
        <v>0</v>
      </c>
      <c r="M21" s="32">
        <f t="shared" si="7"/>
        <v>1</v>
      </c>
      <c r="N21" s="33">
        <f t="shared" si="8"/>
        <v>0</v>
      </c>
      <c r="O21" s="86">
        <f t="shared" si="9"/>
        <v>0</v>
      </c>
      <c r="P21" s="87">
        <f t="shared" si="10"/>
        <v>1</v>
      </c>
      <c r="Q21" s="33">
        <f t="shared" si="11"/>
        <v>0</v>
      </c>
      <c r="R21" s="86">
        <f t="shared" si="12"/>
        <v>0</v>
      </c>
      <c r="S21" s="87">
        <f t="shared" si="13"/>
        <v>1</v>
      </c>
      <c r="T21" s="33">
        <f t="shared" si="14"/>
        <v>0</v>
      </c>
      <c r="U21" s="86">
        <f t="shared" si="15"/>
        <v>0</v>
      </c>
      <c r="V21" s="87">
        <f t="shared" si="16"/>
        <v>1</v>
      </c>
      <c r="W21" s="33">
        <f t="shared" si="17"/>
        <v>0</v>
      </c>
      <c r="X21" s="86">
        <f t="shared" si="18"/>
        <v>0</v>
      </c>
      <c r="Y21" s="87">
        <f t="shared" si="19"/>
        <v>1</v>
      </c>
      <c r="Z21" s="33">
        <f t="shared" si="20"/>
        <v>0</v>
      </c>
      <c r="AA21" s="86">
        <f t="shared" si="21"/>
        <v>0</v>
      </c>
      <c r="AB21" s="87">
        <f t="shared" si="22"/>
        <v>1</v>
      </c>
      <c r="AC21" s="33">
        <f t="shared" si="23"/>
        <v>0</v>
      </c>
    </row>
    <row r="22" spans="1:29" x14ac:dyDescent="0.2">
      <c r="B22" s="1"/>
      <c r="C22" s="1"/>
      <c r="D22" s="10"/>
    </row>
    <row r="23" spans="1:29" ht="13.5" thickBot="1" x14ac:dyDescent="0.25">
      <c r="F23" s="10"/>
      <c r="H23" s="10"/>
      <c r="J23" s="10"/>
      <c r="L23" s="10"/>
      <c r="N23" s="10"/>
      <c r="O23" s="10"/>
      <c r="Q23" s="10"/>
      <c r="R23" s="10"/>
      <c r="T23" s="10"/>
      <c r="U23" s="10"/>
      <c r="W23" s="10"/>
      <c r="X23" s="10"/>
      <c r="Z23" s="10"/>
      <c r="AA23" s="10"/>
      <c r="AC23" s="10"/>
    </row>
    <row r="24" spans="1:29" ht="16.5" thickBot="1" x14ac:dyDescent="0.25">
      <c r="C24" s="7" t="s">
        <v>89</v>
      </c>
      <c r="D24" s="39">
        <f>SUM(D6:D21)</f>
        <v>0</v>
      </c>
      <c r="E24" s="38"/>
      <c r="F24" s="39">
        <f>SUM(F6:F21)</f>
        <v>0</v>
      </c>
      <c r="G24" s="38"/>
      <c r="H24" s="39">
        <f>SUM(H6:H21)</f>
        <v>0</v>
      </c>
      <c r="I24" s="38"/>
      <c r="J24" s="39">
        <f>SUM(J6:J21)</f>
        <v>0</v>
      </c>
      <c r="K24" s="38"/>
      <c r="L24" s="39">
        <f>SUM(L6:L21)</f>
        <v>0</v>
      </c>
      <c r="M24" s="38"/>
      <c r="N24" s="39">
        <f>SUM(N6:N21)</f>
        <v>0</v>
      </c>
      <c r="O24" s="102"/>
      <c r="P24" s="38"/>
      <c r="Q24" s="39">
        <f>SUM(Q6:Q21)</f>
        <v>0</v>
      </c>
      <c r="R24" s="102"/>
      <c r="S24" s="38"/>
      <c r="T24" s="39">
        <f>SUM(T6:T21)</f>
        <v>0</v>
      </c>
      <c r="U24" s="102"/>
      <c r="V24" s="38"/>
      <c r="W24" s="39">
        <f>SUM(W6:W21)</f>
        <v>0</v>
      </c>
      <c r="X24" s="102"/>
      <c r="Y24" s="38"/>
      <c r="Z24" s="39">
        <f>SUM(Z6:Z21)</f>
        <v>0</v>
      </c>
      <c r="AA24" s="102"/>
      <c r="AB24" s="38"/>
      <c r="AC24" s="39">
        <f>SUM(AC6:AC21)</f>
        <v>0</v>
      </c>
    </row>
    <row r="25" spans="1:29" ht="16.5" thickBot="1" x14ac:dyDescent="0.25">
      <c r="I25" s="7"/>
    </row>
    <row r="26" spans="1:29" ht="16.5" thickBot="1" x14ac:dyDescent="0.25">
      <c r="D26" s="15"/>
      <c r="F26" s="40"/>
      <c r="T26" s="7" t="s">
        <v>90</v>
      </c>
      <c r="U26" s="7"/>
      <c r="W26" s="89">
        <f>SUM(F24:AC24)</f>
        <v>0</v>
      </c>
      <c r="X26" s="90"/>
      <c r="Y26" s="90"/>
      <c r="Z26" s="91"/>
      <c r="AA26" s="103"/>
      <c r="AB26" s="41" t="s">
        <v>91</v>
      </c>
    </row>
    <row r="30" spans="1:29" x14ac:dyDescent="0.2">
      <c r="A30" s="10"/>
    </row>
  </sheetData>
  <sheetProtection algorithmName="SHA-512" hashValue="lVg+qs2G8OqM8QdyOgeo595/qjo9yadxBrlGu/4Wte/5LQ96xIIZWk+rsGcesrK5DQsYohwijCUbjV5w0l3mPQ==" saltValue="KbFFyNWF3Nz5waVFD7Ubcg==" spinCount="100000" sheet="1" objects="1" scenarios="1" selectLockedCells="1"/>
  <mergeCells count="11">
    <mergeCell ref="W26:Z26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2.14</oddFooter>
  </headerFooter>
  <rowBreaks count="1" manualBreakCount="1">
    <brk id="9" min="1" max="2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29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73</v>
      </c>
      <c r="C2" s="75"/>
      <c r="D2" s="75"/>
      <c r="AC2" s="15" t="s">
        <v>24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98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1" t="s">
        <v>96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10" si="0">D7*1.03</f>
        <v>0</v>
      </c>
      <c r="P7" s="87">
        <f>E7</f>
        <v>2</v>
      </c>
      <c r="Q7" s="33">
        <f t="shared" ref="Q7:Q10" si="1">P7*O7</f>
        <v>0</v>
      </c>
      <c r="R7" s="86">
        <f t="shared" ref="R7:R10" si="2">O7*1.03</f>
        <v>0</v>
      </c>
      <c r="S7" s="87">
        <f>E7</f>
        <v>2</v>
      </c>
      <c r="T7" s="33">
        <f t="shared" ref="T7:T10" si="3">S7*R7</f>
        <v>0</v>
      </c>
      <c r="U7" s="86">
        <f t="shared" ref="U7:U10" si="4">R7*1.03</f>
        <v>0</v>
      </c>
      <c r="V7" s="87">
        <f>E7</f>
        <v>2</v>
      </c>
      <c r="W7" s="33">
        <f t="shared" ref="W7:W10" si="5">V7*U7</f>
        <v>0</v>
      </c>
      <c r="X7" s="86">
        <f t="shared" ref="X7:X10" si="6">U7*1.03</f>
        <v>0</v>
      </c>
      <c r="Y7" s="87">
        <f>E7</f>
        <v>2</v>
      </c>
      <c r="Z7" s="33">
        <f t="shared" ref="Z7:Z10" si="7">Y7*X7</f>
        <v>0</v>
      </c>
      <c r="AA7" s="86">
        <f t="shared" ref="AA7:AA10" si="8">X7*1.03</f>
        <v>0</v>
      </c>
      <c r="AB7" s="87">
        <f>E7</f>
        <v>2</v>
      </c>
      <c r="AC7" s="33">
        <f t="shared" ref="AC7:AC10" si="9">AB7*AA7</f>
        <v>0</v>
      </c>
    </row>
    <row r="8" spans="1:29" ht="26.25" thickBot="1" x14ac:dyDescent="0.25">
      <c r="B8" s="30" t="s">
        <v>49</v>
      </c>
      <c r="C8" s="34" t="s">
        <v>177</v>
      </c>
      <c r="D8" s="65"/>
      <c r="E8" s="32">
        <v>2</v>
      </c>
      <c r="F8" s="33">
        <f>D8*E8</f>
        <v>0</v>
      </c>
      <c r="G8" s="32">
        <v>2</v>
      </c>
      <c r="H8" s="33">
        <f>D8*G8</f>
        <v>0</v>
      </c>
      <c r="I8" s="32">
        <v>2</v>
      </c>
      <c r="J8" s="33">
        <f>D8*I8</f>
        <v>0</v>
      </c>
      <c r="K8" s="32">
        <v>2</v>
      </c>
      <c r="L8" s="33">
        <f>D8*K8</f>
        <v>0</v>
      </c>
      <c r="M8" s="32">
        <v>2</v>
      </c>
      <c r="N8" s="33">
        <f>D8*M8</f>
        <v>0</v>
      </c>
      <c r="O8" s="86">
        <f t="shared" si="0"/>
        <v>0</v>
      </c>
      <c r="P8" s="87">
        <v>2</v>
      </c>
      <c r="Q8" s="33">
        <f t="shared" si="1"/>
        <v>0</v>
      </c>
      <c r="R8" s="86">
        <f t="shared" si="2"/>
        <v>0</v>
      </c>
      <c r="S8" s="87">
        <v>2</v>
      </c>
      <c r="T8" s="33">
        <f t="shared" si="3"/>
        <v>0</v>
      </c>
      <c r="U8" s="86">
        <f t="shared" si="4"/>
        <v>0</v>
      </c>
      <c r="V8" s="87">
        <v>2</v>
      </c>
      <c r="W8" s="33">
        <f t="shared" si="5"/>
        <v>0</v>
      </c>
      <c r="X8" s="86">
        <f t="shared" si="6"/>
        <v>0</v>
      </c>
      <c r="Y8" s="87">
        <v>2</v>
      </c>
      <c r="Z8" s="33">
        <f t="shared" si="7"/>
        <v>0</v>
      </c>
      <c r="AA8" s="86">
        <f t="shared" si="8"/>
        <v>0</v>
      </c>
      <c r="AB8" s="87"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178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ht="26.25" thickBot="1" x14ac:dyDescent="0.25">
      <c r="B10" s="30" t="s">
        <v>54</v>
      </c>
      <c r="C10" s="31" t="s">
        <v>55</v>
      </c>
      <c r="D10" s="65"/>
      <c r="E10" s="32">
        <v>2</v>
      </c>
      <c r="F10" s="33">
        <f>D10*E10</f>
        <v>0</v>
      </c>
      <c r="G10" s="32">
        <f>E10</f>
        <v>2</v>
      </c>
      <c r="H10" s="33">
        <f>D10*G10</f>
        <v>0</v>
      </c>
      <c r="I10" s="32">
        <f>E10</f>
        <v>2</v>
      </c>
      <c r="J10" s="33">
        <f>D10*I10</f>
        <v>0</v>
      </c>
      <c r="K10" s="32">
        <f>E10</f>
        <v>2</v>
      </c>
      <c r="L10" s="33">
        <f>D10*K10</f>
        <v>0</v>
      </c>
      <c r="M10" s="32">
        <f>E10</f>
        <v>2</v>
      </c>
      <c r="N10" s="33">
        <f>D10*M10</f>
        <v>0</v>
      </c>
      <c r="O10" s="86">
        <f t="shared" si="0"/>
        <v>0</v>
      </c>
      <c r="P10" s="87">
        <f>E10</f>
        <v>2</v>
      </c>
      <c r="Q10" s="33">
        <f t="shared" si="1"/>
        <v>0</v>
      </c>
      <c r="R10" s="86">
        <f t="shared" si="2"/>
        <v>0</v>
      </c>
      <c r="S10" s="87">
        <f>E10</f>
        <v>2</v>
      </c>
      <c r="T10" s="33">
        <f t="shared" si="3"/>
        <v>0</v>
      </c>
      <c r="U10" s="86">
        <f t="shared" si="4"/>
        <v>0</v>
      </c>
      <c r="V10" s="87">
        <f>E10</f>
        <v>2</v>
      </c>
      <c r="W10" s="33">
        <f t="shared" si="5"/>
        <v>0</v>
      </c>
      <c r="X10" s="86">
        <f t="shared" si="6"/>
        <v>0</v>
      </c>
      <c r="Y10" s="87">
        <f>E10</f>
        <v>2</v>
      </c>
      <c r="Z10" s="33">
        <f t="shared" si="7"/>
        <v>0</v>
      </c>
      <c r="AA10" s="86">
        <f t="shared" si="8"/>
        <v>0</v>
      </c>
      <c r="AB10" s="87">
        <f>E10</f>
        <v>2</v>
      </c>
      <c r="AC10" s="33">
        <f t="shared" si="9"/>
        <v>0</v>
      </c>
    </row>
    <row r="11" spans="1:29" x14ac:dyDescent="0.2">
      <c r="B11" s="1"/>
      <c r="C11" s="1"/>
      <c r="D11" s="10"/>
    </row>
    <row r="12" spans="1:29" ht="13.5" thickBot="1" x14ac:dyDescent="0.25">
      <c r="F12" s="10"/>
      <c r="H12" s="10"/>
      <c r="J12" s="10"/>
      <c r="L12" s="10"/>
      <c r="N12" s="10"/>
      <c r="O12" s="10"/>
      <c r="Q12" s="10"/>
      <c r="R12" s="10"/>
      <c r="T12" s="10"/>
      <c r="U12" s="10"/>
      <c r="W12" s="10"/>
      <c r="X12" s="10"/>
      <c r="Z12" s="10"/>
      <c r="AA12" s="10"/>
      <c r="AC12" s="10"/>
    </row>
    <row r="13" spans="1:29" ht="16.5" thickBot="1" x14ac:dyDescent="0.25">
      <c r="C13" s="7" t="s">
        <v>89</v>
      </c>
      <c r="D13" s="39">
        <f>SUM(D6:D10)</f>
        <v>0</v>
      </c>
      <c r="E13" s="38"/>
      <c r="F13" s="39">
        <f>SUM(F6:F10)</f>
        <v>0</v>
      </c>
      <c r="G13" s="38"/>
      <c r="H13" s="39">
        <f>SUM(H6:H10)</f>
        <v>0</v>
      </c>
      <c r="I13" s="38"/>
      <c r="J13" s="39">
        <f>SUM(J6:J10)</f>
        <v>0</v>
      </c>
      <c r="K13" s="38"/>
      <c r="L13" s="39">
        <f>SUM(L6:L10)</f>
        <v>0</v>
      </c>
      <c r="M13" s="38"/>
      <c r="N13" s="39">
        <f>SUM(N6:N10)</f>
        <v>0</v>
      </c>
      <c r="O13" s="102"/>
      <c r="P13" s="38"/>
      <c r="Q13" s="39">
        <f>SUM(Q6:Q10)</f>
        <v>0</v>
      </c>
      <c r="R13" s="102"/>
      <c r="S13" s="38"/>
      <c r="T13" s="39">
        <f>SUM(T6:T10)</f>
        <v>0</v>
      </c>
      <c r="U13" s="102"/>
      <c r="V13" s="38"/>
      <c r="W13" s="39">
        <f>SUM(W6:W10)</f>
        <v>0</v>
      </c>
      <c r="X13" s="102"/>
      <c r="Y13" s="38"/>
      <c r="Z13" s="39">
        <f>SUM(Z6:Z10)</f>
        <v>0</v>
      </c>
      <c r="AA13" s="102"/>
      <c r="AB13" s="38"/>
      <c r="AC13" s="39">
        <f>SUM(AC6:AC10)</f>
        <v>0</v>
      </c>
    </row>
    <row r="14" spans="1:29" ht="16.5" thickBot="1" x14ac:dyDescent="0.25">
      <c r="I14" s="7"/>
    </row>
    <row r="15" spans="1:29" ht="16.5" thickBot="1" x14ac:dyDescent="0.25">
      <c r="D15" s="15"/>
      <c r="F15" s="40"/>
      <c r="T15" s="7" t="s">
        <v>90</v>
      </c>
      <c r="U15" s="7"/>
      <c r="W15" s="89">
        <f>SUM(F13:AC13)</f>
        <v>0</v>
      </c>
      <c r="X15" s="90"/>
      <c r="Y15" s="90"/>
      <c r="Z15" s="91"/>
      <c r="AA15" s="103"/>
      <c r="AB15" s="41" t="s">
        <v>91</v>
      </c>
    </row>
    <row r="29" spans="1:1" x14ac:dyDescent="0.2">
      <c r="A29" s="10"/>
    </row>
  </sheetData>
  <sheetProtection algorithmName="SHA-512" hashValue="67BbvwRF32PBO+Aj7aI6HBzH5QKSr4P9lYbzg6QMBDF/5b/6IQ8p77BT+KQIQaLv4G5D285ca8ZRpL5KdnYK0w==" saltValue="8B6MDvHXylx8Qj86T9Ao0A==" spinCount="100000" sheet="1" objects="1" scenarios="1" selectLockedCells="1"/>
  <mergeCells count="11">
    <mergeCell ref="W15:Z15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74</v>
      </c>
      <c r="C2" s="75"/>
      <c r="D2" s="75"/>
      <c r="AC2" s="15" t="s">
        <v>25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95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13.5" thickBot="1" x14ac:dyDescent="0.25">
      <c r="B7" s="30" t="s">
        <v>48</v>
      </c>
      <c r="C7" s="31" t="s">
        <v>53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>D7*1.03</f>
        <v>0</v>
      </c>
      <c r="P7" s="87">
        <f>E7</f>
        <v>1</v>
      </c>
      <c r="Q7" s="33">
        <f>P7*O7</f>
        <v>0</v>
      </c>
      <c r="R7" s="86">
        <f>O7*1.03</f>
        <v>0</v>
      </c>
      <c r="S7" s="87">
        <f>E7</f>
        <v>1</v>
      </c>
      <c r="T7" s="33">
        <f>S7*R7</f>
        <v>0</v>
      </c>
      <c r="U7" s="86">
        <f>R7*1.03</f>
        <v>0</v>
      </c>
      <c r="V7" s="87">
        <f>E7</f>
        <v>1</v>
      </c>
      <c r="W7" s="33">
        <f>V7*U7</f>
        <v>0</v>
      </c>
      <c r="X7" s="86">
        <f>U7*1.03</f>
        <v>0</v>
      </c>
      <c r="Y7" s="87">
        <f>E7</f>
        <v>1</v>
      </c>
      <c r="Z7" s="33">
        <f>Y7*X7</f>
        <v>0</v>
      </c>
      <c r="AA7" s="86">
        <f>X7*1.03</f>
        <v>0</v>
      </c>
      <c r="AB7" s="87">
        <f>E7</f>
        <v>1</v>
      </c>
      <c r="AC7" s="33">
        <f>AB7*AA7</f>
        <v>0</v>
      </c>
    </row>
    <row r="8" spans="1:29" x14ac:dyDescent="0.2">
      <c r="B8" s="1"/>
      <c r="C8" s="1"/>
      <c r="D8" s="10"/>
    </row>
    <row r="9" spans="1:29" ht="13.5" thickBot="1" x14ac:dyDescent="0.25">
      <c r="F9" s="10"/>
      <c r="H9" s="10"/>
      <c r="J9" s="10"/>
      <c r="L9" s="10"/>
      <c r="N9" s="10"/>
      <c r="O9" s="10"/>
      <c r="Q9" s="10"/>
      <c r="R9" s="10"/>
      <c r="T9" s="10"/>
      <c r="U9" s="10"/>
      <c r="W9" s="10"/>
      <c r="X9" s="10"/>
      <c r="Z9" s="10"/>
      <c r="AA9" s="10"/>
      <c r="AC9" s="10"/>
    </row>
    <row r="10" spans="1:29" ht="16.5" thickBot="1" x14ac:dyDescent="0.25">
      <c r="C10" s="7" t="s">
        <v>89</v>
      </c>
      <c r="D10" s="39">
        <f>SUM(D6:D7)</f>
        <v>0</v>
      </c>
      <c r="E10" s="38"/>
      <c r="F10" s="39">
        <f>SUM(F6:F7)</f>
        <v>0</v>
      </c>
      <c r="G10" s="38"/>
      <c r="H10" s="39">
        <f>SUM(H6:H7)</f>
        <v>0</v>
      </c>
      <c r="I10" s="38"/>
      <c r="J10" s="39">
        <f>SUM(J6:J7)</f>
        <v>0</v>
      </c>
      <c r="K10" s="38"/>
      <c r="L10" s="39">
        <f>SUM(L6:L7)</f>
        <v>0</v>
      </c>
      <c r="M10" s="38"/>
      <c r="N10" s="39">
        <f>SUM(N6:N7)</f>
        <v>0</v>
      </c>
      <c r="O10" s="102"/>
      <c r="P10" s="38"/>
      <c r="Q10" s="39">
        <f>SUM(Q6:Q7)</f>
        <v>0</v>
      </c>
      <c r="R10" s="102"/>
      <c r="S10" s="38"/>
      <c r="T10" s="39">
        <f>SUM(T6:T7)</f>
        <v>0</v>
      </c>
      <c r="U10" s="102"/>
      <c r="V10" s="38"/>
      <c r="W10" s="39">
        <f>SUM(W6:W7)</f>
        <v>0</v>
      </c>
      <c r="X10" s="102"/>
      <c r="Y10" s="38"/>
      <c r="Z10" s="39">
        <f>SUM(Z6:Z7)</f>
        <v>0</v>
      </c>
      <c r="AA10" s="102"/>
      <c r="AB10" s="38"/>
      <c r="AC10" s="39">
        <f>SUM(AC6:AC7)</f>
        <v>0</v>
      </c>
    </row>
    <row r="11" spans="1:29" ht="16.5" thickBot="1" x14ac:dyDescent="0.25">
      <c r="I11" s="7"/>
    </row>
    <row r="12" spans="1:29" ht="16.5" thickBot="1" x14ac:dyDescent="0.25">
      <c r="D12" s="15"/>
      <c r="F12" s="40"/>
      <c r="T12" s="7" t="s">
        <v>90</v>
      </c>
      <c r="U12" s="7"/>
      <c r="W12" s="89">
        <f>SUM(F10:AC10)</f>
        <v>0</v>
      </c>
      <c r="X12" s="90"/>
      <c r="Y12" s="90"/>
      <c r="Z12" s="91"/>
      <c r="AA12" s="103"/>
      <c r="AB12" s="41" t="s">
        <v>91</v>
      </c>
    </row>
    <row r="28" spans="1:1" x14ac:dyDescent="0.2">
      <c r="A28" s="10"/>
    </row>
  </sheetData>
  <sheetProtection algorithmName="SHA-512" hashValue="7RqFuAxI+vbGUiuyhJBBcrkKhGZUodDPU7AAoSZ86Rpa9raiFDG2CpsqHqbRFvQ24BvhglJ5X1IRsX0sbTtG6Q==" saltValue="fhkOa011BhhCIBafeQcWTg==" spinCount="100000" sheet="1" objects="1" scenarios="1" selectLockedCells="1"/>
  <mergeCells count="11">
    <mergeCell ref="E4:F4"/>
    <mergeCell ref="W12:Z12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28"/>
  <sheetViews>
    <sheetView view="pageBreakPreview" zoomScaleNormal="85" zoomScaleSheetLayoutView="100" workbookViewId="0"/>
    <sheetView workbookViewId="1">
      <selection activeCell="D9" sqref="D9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138</v>
      </c>
      <c r="C2" s="75"/>
      <c r="D2" s="75"/>
      <c r="AC2" s="15" t="s">
        <v>26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39" thickBot="1" x14ac:dyDescent="0.25">
      <c r="B6" s="30" t="s">
        <v>47</v>
      </c>
      <c r="C6" s="31" t="s">
        <v>135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136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10" si="0">D7*1.03</f>
        <v>0</v>
      </c>
      <c r="P7" s="87">
        <f>E7</f>
        <v>2</v>
      </c>
      <c r="Q7" s="33">
        <f t="shared" ref="Q7:Q10" si="1">P7*O7</f>
        <v>0</v>
      </c>
      <c r="R7" s="86">
        <f t="shared" ref="R7:R10" si="2">O7*1.03</f>
        <v>0</v>
      </c>
      <c r="S7" s="87">
        <f>E7</f>
        <v>2</v>
      </c>
      <c r="T7" s="33">
        <f t="shared" ref="T7:T10" si="3">S7*R7</f>
        <v>0</v>
      </c>
      <c r="U7" s="86">
        <f t="shared" ref="U7:U10" si="4">R7*1.03</f>
        <v>0</v>
      </c>
      <c r="V7" s="87">
        <f>E7</f>
        <v>2</v>
      </c>
      <c r="W7" s="33">
        <f t="shared" ref="W7:W10" si="5">V7*U7</f>
        <v>0</v>
      </c>
      <c r="X7" s="86">
        <f t="shared" ref="X7:X10" si="6">U7*1.03</f>
        <v>0</v>
      </c>
      <c r="Y7" s="87">
        <f>E7</f>
        <v>2</v>
      </c>
      <c r="Z7" s="33">
        <f t="shared" ref="Z7:Z10" si="7">Y7*X7</f>
        <v>0</v>
      </c>
      <c r="AA7" s="86">
        <f t="shared" ref="AA7:AA10" si="8">X7*1.03</f>
        <v>0</v>
      </c>
      <c r="AB7" s="87">
        <f>E7</f>
        <v>2</v>
      </c>
      <c r="AC7" s="33">
        <f t="shared" ref="AC7:AC10" si="9">AB7*AA7</f>
        <v>0</v>
      </c>
    </row>
    <row r="8" spans="1:29" ht="26.25" thickBot="1" x14ac:dyDescent="0.25">
      <c r="B8" s="30" t="s">
        <v>49</v>
      </c>
      <c r="C8" s="34" t="s">
        <v>109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39" thickBot="1" x14ac:dyDescent="0.25">
      <c r="B9" s="30" t="s">
        <v>51</v>
      </c>
      <c r="C9" s="31" t="s">
        <v>137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ht="26.25" thickBot="1" x14ac:dyDescent="0.25">
      <c r="B10" s="30" t="s">
        <v>54</v>
      </c>
      <c r="C10" s="35" t="s">
        <v>55</v>
      </c>
      <c r="D10" s="65"/>
      <c r="E10" s="32">
        <v>2</v>
      </c>
      <c r="F10" s="33">
        <f>D10*E10</f>
        <v>0</v>
      </c>
      <c r="G10" s="32">
        <f>E10</f>
        <v>2</v>
      </c>
      <c r="H10" s="33">
        <f>D10*G10</f>
        <v>0</v>
      </c>
      <c r="I10" s="32">
        <f>E10</f>
        <v>2</v>
      </c>
      <c r="J10" s="33">
        <f>D10*I10</f>
        <v>0</v>
      </c>
      <c r="K10" s="32">
        <f>E10</f>
        <v>2</v>
      </c>
      <c r="L10" s="33">
        <f>D10*K10</f>
        <v>0</v>
      </c>
      <c r="M10" s="32">
        <f>E10</f>
        <v>2</v>
      </c>
      <c r="N10" s="33">
        <f>D10*M10</f>
        <v>0</v>
      </c>
      <c r="O10" s="86">
        <f t="shared" si="0"/>
        <v>0</v>
      </c>
      <c r="P10" s="87">
        <f>E10</f>
        <v>2</v>
      </c>
      <c r="Q10" s="33">
        <f t="shared" si="1"/>
        <v>0</v>
      </c>
      <c r="R10" s="86">
        <f t="shared" si="2"/>
        <v>0</v>
      </c>
      <c r="S10" s="87">
        <f>E10</f>
        <v>2</v>
      </c>
      <c r="T10" s="33">
        <f t="shared" si="3"/>
        <v>0</v>
      </c>
      <c r="U10" s="86">
        <f t="shared" si="4"/>
        <v>0</v>
      </c>
      <c r="V10" s="87">
        <f>E10</f>
        <v>2</v>
      </c>
      <c r="W10" s="33">
        <f t="shared" si="5"/>
        <v>0</v>
      </c>
      <c r="X10" s="86">
        <f t="shared" si="6"/>
        <v>0</v>
      </c>
      <c r="Y10" s="87">
        <f>E10</f>
        <v>2</v>
      </c>
      <c r="Z10" s="33">
        <f t="shared" si="7"/>
        <v>0</v>
      </c>
      <c r="AA10" s="86">
        <f t="shared" si="8"/>
        <v>0</v>
      </c>
      <c r="AB10" s="87">
        <f>E10</f>
        <v>2</v>
      </c>
      <c r="AC10" s="33">
        <f t="shared" si="9"/>
        <v>0</v>
      </c>
    </row>
    <row r="11" spans="1:29" x14ac:dyDescent="0.2">
      <c r="B11" s="1"/>
      <c r="C11" s="1"/>
      <c r="D11" s="10"/>
    </row>
    <row r="12" spans="1:29" ht="13.5" thickBot="1" x14ac:dyDescent="0.25">
      <c r="F12" s="10"/>
      <c r="H12" s="10"/>
      <c r="J12" s="10"/>
      <c r="L12" s="10"/>
      <c r="N12" s="10"/>
      <c r="O12" s="10"/>
      <c r="Q12" s="10"/>
      <c r="R12" s="10"/>
      <c r="T12" s="10"/>
      <c r="U12" s="10"/>
      <c r="W12" s="10"/>
      <c r="X12" s="10"/>
      <c r="Z12" s="10"/>
      <c r="AA12" s="10"/>
      <c r="AC12" s="10"/>
    </row>
    <row r="13" spans="1:29" ht="16.5" thickBot="1" x14ac:dyDescent="0.25">
      <c r="C13" s="7" t="s">
        <v>89</v>
      </c>
      <c r="D13" s="39">
        <f>SUM(D6:D10)</f>
        <v>0</v>
      </c>
      <c r="E13" s="38"/>
      <c r="F13" s="39">
        <f>SUM(F6:F10)</f>
        <v>0</v>
      </c>
      <c r="G13" s="38"/>
      <c r="H13" s="39">
        <f>SUM(H6:H10)</f>
        <v>0</v>
      </c>
      <c r="I13" s="38"/>
      <c r="J13" s="39">
        <f>SUM(J6:J10)</f>
        <v>0</v>
      </c>
      <c r="K13" s="38"/>
      <c r="L13" s="39">
        <f>SUM(L6:L10)</f>
        <v>0</v>
      </c>
      <c r="M13" s="38"/>
      <c r="N13" s="39">
        <f>SUM(N6:N10)</f>
        <v>0</v>
      </c>
      <c r="O13" s="102"/>
      <c r="P13" s="38"/>
      <c r="Q13" s="39">
        <f>SUM(Q6:Q10)</f>
        <v>0</v>
      </c>
      <c r="R13" s="102"/>
      <c r="S13" s="38"/>
      <c r="T13" s="39">
        <f>SUM(T6:T10)</f>
        <v>0</v>
      </c>
      <c r="U13" s="102"/>
      <c r="V13" s="38"/>
      <c r="W13" s="39">
        <f>SUM(W6:W10)</f>
        <v>0</v>
      </c>
      <c r="X13" s="102"/>
      <c r="Y13" s="38"/>
      <c r="Z13" s="39">
        <f>SUM(Z6:Z10)</f>
        <v>0</v>
      </c>
      <c r="AA13" s="102"/>
      <c r="AB13" s="38"/>
      <c r="AC13" s="39">
        <f>SUM(AC6:AC10)</f>
        <v>0</v>
      </c>
    </row>
    <row r="14" spans="1:29" ht="16.5" thickBot="1" x14ac:dyDescent="0.25">
      <c r="I14" s="7"/>
    </row>
    <row r="15" spans="1:29" ht="16.5" thickBot="1" x14ac:dyDescent="0.25">
      <c r="D15" s="15"/>
      <c r="F15" s="40"/>
      <c r="T15" s="7" t="s">
        <v>90</v>
      </c>
      <c r="U15" s="7"/>
      <c r="W15" s="89">
        <f>SUM(F13:AC13)</f>
        <v>0</v>
      </c>
      <c r="X15" s="90"/>
      <c r="Y15" s="90"/>
      <c r="Z15" s="91"/>
      <c r="AA15" s="103"/>
      <c r="AB15" s="41" t="s">
        <v>91</v>
      </c>
    </row>
    <row r="28" spans="1:1" x14ac:dyDescent="0.2">
      <c r="A28" s="10"/>
    </row>
  </sheetData>
  <sheetProtection algorithmName="SHA-512" hashValue="bYgB1K32Ulmfi94bOO6gl59OrctzUiXuMot1nxTdQ8d8jAs2h6evxBWD43h8XckfPIXv+tbLj2pe5i4MDlFdcg==" saltValue="DY34ktDB4VCFTBAX/F3Mug==" spinCount="100000" sheet="1" objects="1" scenarios="1" selectLockedCells="1"/>
  <mergeCells count="11">
    <mergeCell ref="W15:Z15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C29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159</v>
      </c>
      <c r="C2" s="75"/>
      <c r="D2" s="75"/>
      <c r="AC2" s="15" t="s">
        <v>27</v>
      </c>
    </row>
    <row r="3" spans="1:29" ht="15.75" thickBot="1" x14ac:dyDescent="0.25">
      <c r="B3" s="76"/>
      <c r="C3" s="76"/>
      <c r="D3" s="76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63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39" thickBot="1" x14ac:dyDescent="0.25">
      <c r="B7" s="30" t="s">
        <v>48</v>
      </c>
      <c r="C7" s="63" t="s">
        <v>139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10" si="0">D7*1.03</f>
        <v>0</v>
      </c>
      <c r="P7" s="87">
        <f>E7</f>
        <v>2</v>
      </c>
      <c r="Q7" s="33">
        <f t="shared" ref="Q7:Q10" si="1">P7*O7</f>
        <v>0</v>
      </c>
      <c r="R7" s="86">
        <f t="shared" ref="R7:R10" si="2">O7*1.03</f>
        <v>0</v>
      </c>
      <c r="S7" s="87">
        <f>E7</f>
        <v>2</v>
      </c>
      <c r="T7" s="33">
        <f t="shared" ref="T7:T10" si="3">S7*R7</f>
        <v>0</v>
      </c>
      <c r="U7" s="86">
        <f t="shared" ref="U7:U10" si="4">R7*1.03</f>
        <v>0</v>
      </c>
      <c r="V7" s="87">
        <f>E7</f>
        <v>2</v>
      </c>
      <c r="W7" s="33">
        <f t="shared" ref="W7:W10" si="5">V7*U7</f>
        <v>0</v>
      </c>
      <c r="X7" s="86">
        <f t="shared" ref="X7:X10" si="6">U7*1.03</f>
        <v>0</v>
      </c>
      <c r="Y7" s="87">
        <f>E7</f>
        <v>2</v>
      </c>
      <c r="Z7" s="33">
        <f t="shared" ref="Z7:Z10" si="7">Y7*X7</f>
        <v>0</v>
      </c>
      <c r="AA7" s="86">
        <f t="shared" ref="AA7:AA10" si="8">X7*1.03</f>
        <v>0</v>
      </c>
      <c r="AB7" s="87">
        <f>E7</f>
        <v>2</v>
      </c>
      <c r="AC7" s="33">
        <f t="shared" ref="AC7:AC10" si="9">AB7*AA7</f>
        <v>0</v>
      </c>
    </row>
    <row r="8" spans="1:29" ht="26.25" thickBot="1" x14ac:dyDescent="0.25">
      <c r="B8" s="30" t="s">
        <v>49</v>
      </c>
      <c r="C8" s="64" t="s">
        <v>179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64" t="s">
        <v>107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ht="26.25" thickBot="1" x14ac:dyDescent="0.25">
      <c r="B10" s="30" t="s">
        <v>51</v>
      </c>
      <c r="C10" s="63" t="s">
        <v>55</v>
      </c>
      <c r="D10" s="65"/>
      <c r="E10" s="32">
        <v>2</v>
      </c>
      <c r="F10" s="33">
        <f>D10*E10</f>
        <v>0</v>
      </c>
      <c r="G10" s="32">
        <f>E10</f>
        <v>2</v>
      </c>
      <c r="H10" s="33">
        <f>D10*G10</f>
        <v>0</v>
      </c>
      <c r="I10" s="32">
        <f>E10</f>
        <v>2</v>
      </c>
      <c r="J10" s="33">
        <f>D10*I10</f>
        <v>0</v>
      </c>
      <c r="K10" s="32">
        <f>E10</f>
        <v>2</v>
      </c>
      <c r="L10" s="33">
        <f>D10*K10</f>
        <v>0</v>
      </c>
      <c r="M10" s="32">
        <f>E10</f>
        <v>2</v>
      </c>
      <c r="N10" s="33">
        <f>D10*M10</f>
        <v>0</v>
      </c>
      <c r="O10" s="86">
        <f t="shared" si="0"/>
        <v>0</v>
      </c>
      <c r="P10" s="87">
        <f>E10</f>
        <v>2</v>
      </c>
      <c r="Q10" s="33">
        <f t="shared" si="1"/>
        <v>0</v>
      </c>
      <c r="R10" s="86">
        <f t="shared" si="2"/>
        <v>0</v>
      </c>
      <c r="S10" s="87">
        <f>E10</f>
        <v>2</v>
      </c>
      <c r="T10" s="33">
        <f t="shared" si="3"/>
        <v>0</v>
      </c>
      <c r="U10" s="86">
        <f t="shared" si="4"/>
        <v>0</v>
      </c>
      <c r="V10" s="87">
        <f>E10</f>
        <v>2</v>
      </c>
      <c r="W10" s="33">
        <f t="shared" si="5"/>
        <v>0</v>
      </c>
      <c r="X10" s="86">
        <f t="shared" si="6"/>
        <v>0</v>
      </c>
      <c r="Y10" s="87">
        <f>E10</f>
        <v>2</v>
      </c>
      <c r="Z10" s="33">
        <f t="shared" si="7"/>
        <v>0</v>
      </c>
      <c r="AA10" s="86">
        <f t="shared" si="8"/>
        <v>0</v>
      </c>
      <c r="AB10" s="87">
        <f>E10</f>
        <v>2</v>
      </c>
      <c r="AC10" s="33">
        <f t="shared" si="9"/>
        <v>0</v>
      </c>
    </row>
    <row r="11" spans="1:29" x14ac:dyDescent="0.2">
      <c r="B11" s="1"/>
      <c r="C11" s="1"/>
      <c r="D11" s="10"/>
    </row>
    <row r="12" spans="1:29" ht="13.5" thickBot="1" x14ac:dyDescent="0.25">
      <c r="F12" s="10"/>
      <c r="H12" s="10"/>
      <c r="J12" s="10"/>
      <c r="L12" s="10"/>
      <c r="N12" s="10"/>
      <c r="O12" s="10"/>
      <c r="Q12" s="10"/>
      <c r="R12" s="10"/>
      <c r="T12" s="10"/>
      <c r="U12" s="10"/>
      <c r="W12" s="10"/>
      <c r="X12" s="10"/>
      <c r="Z12" s="10"/>
      <c r="AA12" s="10"/>
      <c r="AC12" s="10"/>
    </row>
    <row r="13" spans="1:29" ht="16.5" thickBot="1" x14ac:dyDescent="0.25">
      <c r="C13" s="7" t="s">
        <v>89</v>
      </c>
      <c r="D13" s="39">
        <f>SUM(D6:D10)</f>
        <v>0</v>
      </c>
      <c r="E13" s="38"/>
      <c r="F13" s="39">
        <f>SUM(F6:F10)</f>
        <v>0</v>
      </c>
      <c r="G13" s="38"/>
      <c r="H13" s="39">
        <f>SUM(H6:H10)</f>
        <v>0</v>
      </c>
      <c r="I13" s="38"/>
      <c r="J13" s="39">
        <f>SUM(J6:J10)</f>
        <v>0</v>
      </c>
      <c r="K13" s="38"/>
      <c r="L13" s="39">
        <f>SUM(L6:L10)</f>
        <v>0</v>
      </c>
      <c r="M13" s="38"/>
      <c r="N13" s="39">
        <f>SUM(N6:N10)</f>
        <v>0</v>
      </c>
      <c r="O13" s="102"/>
      <c r="P13" s="38"/>
      <c r="Q13" s="39">
        <f>SUM(Q6:Q10)</f>
        <v>0</v>
      </c>
      <c r="R13" s="102"/>
      <c r="S13" s="38"/>
      <c r="T13" s="39">
        <f>SUM(T6:T10)</f>
        <v>0</v>
      </c>
      <c r="U13" s="102"/>
      <c r="V13" s="38"/>
      <c r="W13" s="39">
        <f>SUM(W6:W10)</f>
        <v>0</v>
      </c>
      <c r="X13" s="102"/>
      <c r="Y13" s="38"/>
      <c r="Z13" s="39">
        <f>SUM(Z6:Z10)</f>
        <v>0</v>
      </c>
      <c r="AA13" s="102"/>
      <c r="AB13" s="38"/>
      <c r="AC13" s="39">
        <f>SUM(AC6:AC10)</f>
        <v>0</v>
      </c>
    </row>
    <row r="14" spans="1:29" ht="16.5" thickBot="1" x14ac:dyDescent="0.25">
      <c r="I14" s="7"/>
    </row>
    <row r="15" spans="1:29" ht="16.5" thickBot="1" x14ac:dyDescent="0.25">
      <c r="D15" s="15"/>
      <c r="F15" s="40"/>
      <c r="T15" s="7" t="s">
        <v>90</v>
      </c>
      <c r="U15" s="7"/>
      <c r="W15" s="89">
        <f>SUM(F13:AC13)</f>
        <v>0</v>
      </c>
      <c r="X15" s="90"/>
      <c r="Y15" s="90"/>
      <c r="Z15" s="91"/>
      <c r="AA15" s="103"/>
      <c r="AB15" s="41" t="s">
        <v>91</v>
      </c>
    </row>
    <row r="29" spans="1:1" x14ac:dyDescent="0.2">
      <c r="A29" s="10"/>
    </row>
  </sheetData>
  <sheetProtection algorithmName="SHA-512" hashValue="qLpOYCTGNJthpFFOhhG5O/ZzEA/pOup5awkxhrVCktzBhak4y+IZb9I705Op/t3crs2dM4kj4tmjCGR16XVHFg==" saltValue="reTPwgruJLcqlYl74JC40w==" spinCount="100000" sheet="1" objects="1" scenarios="1" selectLockedCells="1"/>
  <mergeCells count="11">
    <mergeCell ref="W15:Z15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8"/>
  <sheetViews>
    <sheetView view="pageBreakPreview" zoomScaleNormal="85" zoomScaleSheetLayoutView="100" workbookViewId="0">
      <selection activeCell="S10" sqref="S10"/>
    </sheetView>
    <sheetView workbookViewId="1">
      <selection activeCell="D6" sqref="D6"/>
    </sheetView>
    <sheetView tabSelected="1" workbookViewId="2">
      <selection activeCell="O6" sqref="O6:AC6"/>
    </sheetView>
  </sheetViews>
  <sheetFormatPr baseColWidth="10" defaultRowHeight="12.75" x14ac:dyDescent="0.2"/>
  <cols>
    <col min="1" max="1" width="2.42578125" customWidth="1"/>
    <col min="2" max="2" width="5.2851562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69" t="s">
        <v>154</v>
      </c>
      <c r="C2" s="69"/>
      <c r="D2" s="69"/>
      <c r="AC2" s="15" t="s">
        <v>44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92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O6*P6</f>
        <v>0</v>
      </c>
      <c r="R6" s="86">
        <f>O6*1.03</f>
        <v>0</v>
      </c>
      <c r="S6" s="87">
        <f>E6</f>
        <v>2</v>
      </c>
      <c r="T6" s="33">
        <f>R6*S6</f>
        <v>0</v>
      </c>
      <c r="U6" s="86">
        <f>R6*1.03</f>
        <v>0</v>
      </c>
      <c r="V6" s="87">
        <f>E6</f>
        <v>2</v>
      </c>
      <c r="W6" s="33">
        <f>U6*V6</f>
        <v>0</v>
      </c>
      <c r="X6" s="86">
        <f>U6*1.03</f>
        <v>0</v>
      </c>
      <c r="Y6" s="87">
        <f>E6</f>
        <v>2</v>
      </c>
      <c r="Z6" s="33">
        <f>X6*Y6</f>
        <v>0</v>
      </c>
      <c r="AA6" s="86">
        <f>X6*1.03</f>
        <v>0</v>
      </c>
      <c r="AB6" s="87">
        <f>E6</f>
        <v>2</v>
      </c>
      <c r="AC6" s="33">
        <f>AA6*AB6</f>
        <v>0</v>
      </c>
    </row>
    <row r="7" spans="1:29" ht="39" thickBot="1" x14ac:dyDescent="0.25">
      <c r="B7" s="30" t="s">
        <v>48</v>
      </c>
      <c r="C7" s="31" t="s">
        <v>93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8" si="0">D7*1.03</f>
        <v>0</v>
      </c>
      <c r="P7" s="87">
        <f>E7</f>
        <v>2</v>
      </c>
      <c r="Q7" s="33">
        <f t="shared" ref="Q7:Q8" si="1">O7*P7</f>
        <v>0</v>
      </c>
      <c r="R7" s="86">
        <f>O7*1.03</f>
        <v>0</v>
      </c>
      <c r="S7" s="87">
        <f>E7</f>
        <v>2</v>
      </c>
      <c r="T7" s="33">
        <f t="shared" ref="T7:T8" si="2">R7*S7</f>
        <v>0</v>
      </c>
      <c r="U7" s="86">
        <f>R7*1.03</f>
        <v>0</v>
      </c>
      <c r="V7" s="87">
        <f>E7</f>
        <v>2</v>
      </c>
      <c r="W7" s="33">
        <f t="shared" ref="W7:W8" si="3">U7*V7</f>
        <v>0</v>
      </c>
      <c r="X7" s="86">
        <f>U7*1.03</f>
        <v>0</v>
      </c>
      <c r="Y7" s="87">
        <f>E7</f>
        <v>2</v>
      </c>
      <c r="Z7" s="33">
        <f t="shared" ref="Z7:Z8" si="4">X7*Y7</f>
        <v>0</v>
      </c>
      <c r="AA7" s="86">
        <f>X7*1.03</f>
        <v>0</v>
      </c>
      <c r="AB7" s="87">
        <f>E7</f>
        <v>2</v>
      </c>
      <c r="AC7" s="33">
        <f t="shared" ref="AC7:AC8" si="5">AA7*AB7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>O8*1.03</f>
        <v>0</v>
      </c>
      <c r="S8" s="87">
        <f>E8</f>
        <v>2</v>
      </c>
      <c r="T8" s="33">
        <f t="shared" si="2"/>
        <v>0</v>
      </c>
      <c r="U8" s="86">
        <f>R8*1.03</f>
        <v>0</v>
      </c>
      <c r="V8" s="87">
        <f>E8</f>
        <v>2</v>
      </c>
      <c r="W8" s="33">
        <f t="shared" si="3"/>
        <v>0</v>
      </c>
      <c r="X8" s="86">
        <f>U8*1.03</f>
        <v>0</v>
      </c>
      <c r="Y8" s="87">
        <f>E8</f>
        <v>2</v>
      </c>
      <c r="Z8" s="33">
        <f t="shared" si="4"/>
        <v>0</v>
      </c>
      <c r="AA8" s="86">
        <f>X8*1.03</f>
        <v>0</v>
      </c>
      <c r="AB8" s="87">
        <f>E8</f>
        <v>2</v>
      </c>
      <c r="AC8" s="33">
        <f t="shared" si="5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81"/>
      <c r="P11" s="38"/>
      <c r="Q11" s="39">
        <f>SUM(Q6:Q8)</f>
        <v>0</v>
      </c>
      <c r="R11" s="81"/>
      <c r="S11" s="38"/>
      <c r="T11" s="39">
        <f>SUM(T6:T8)</f>
        <v>0</v>
      </c>
      <c r="U11" s="81"/>
      <c r="V11" s="38"/>
      <c r="W11" s="39">
        <f>SUM(W6:W8)</f>
        <v>0</v>
      </c>
      <c r="X11" s="81"/>
      <c r="Y11" s="38"/>
      <c r="Z11" s="39">
        <f>SUM(Z6:Z8)</f>
        <v>0</v>
      </c>
      <c r="AA11" s="81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SUM(H11,F11,J11,L11,N11,Q11,T11,W11,Z11,AC11)</f>
        <v>0</v>
      </c>
      <c r="X13" s="90"/>
      <c r="Y13" s="90"/>
      <c r="Z13" s="91"/>
      <c r="AA13" s="82"/>
      <c r="AB13" s="41" t="s">
        <v>91</v>
      </c>
    </row>
    <row r="28" spans="1:1" x14ac:dyDescent="0.2">
      <c r="A28" s="10"/>
    </row>
  </sheetData>
  <sheetProtection algorithmName="SHA-512" hashValue="K9JX1csX7L1OiKBHFevYfyhJ9S1LMyrylWiuryuzSoobzQXNydCz3kRaLZImHvZuepWUchYNJc3Z7Ar67g2dTQ==" saltValue="xAOrXt+8l94pT9H7v7ooSg==" spinCount="100000" sheet="1" objects="1" scenarios="1" selectLockedCells="1"/>
  <mergeCells count="11">
    <mergeCell ref="AA4:AC4"/>
    <mergeCell ref="W13:Z13"/>
    <mergeCell ref="E4:F4"/>
    <mergeCell ref="G4:H4"/>
    <mergeCell ref="I4:J4"/>
    <mergeCell ref="K4:L4"/>
    <mergeCell ref="M4:N4"/>
    <mergeCell ref="O4:Q4"/>
    <mergeCell ref="R4:T4"/>
    <mergeCell ref="U4:W4"/>
    <mergeCell ref="X4:Z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2.01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144</v>
      </c>
      <c r="C2" s="75"/>
      <c r="D2" s="75"/>
      <c r="AC2" s="15" t="s">
        <v>28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141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142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27" customHeight="1" thickBot="1" x14ac:dyDescent="0.25">
      <c r="B8" s="30" t="s">
        <v>49</v>
      </c>
      <c r="C8" s="34" t="s">
        <v>143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1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8" spans="1:1" x14ac:dyDescent="0.2">
      <c r="A28" s="10"/>
    </row>
  </sheetData>
  <sheetProtection algorithmName="SHA-512" hashValue="DRXH08V/SwfCsnm1RBjNfW8yp2ER51E51SxH3g2YnQi/kaK395pW7BF6hAOEhTAOseMYJc269t/U29u9V7EAgQ==" saltValue="SSsrUdgGj6y9dagGkWkn6Q==" spinCount="100000" sheet="1" objects="1" scenarios="1" selectLockedCells="1"/>
  <mergeCells count="11"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 xml:space="preserve">&amp;L&amp;8Vertrag über Leistungen zur geodätischen Überwachung von Talsperren 2016 - 2025, Anlage 2.19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C29"/>
  <sheetViews>
    <sheetView view="pageBreakPreview" zoomScaleNormal="85" zoomScaleSheetLayoutView="100" workbookViewId="0"/>
    <sheetView workbookViewId="1">
      <selection activeCell="D10" sqref="D10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75</v>
      </c>
      <c r="C2" s="75"/>
      <c r="D2" s="75"/>
      <c r="AC2" s="15" t="s">
        <v>30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95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145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10" si="0">D7*1.03</f>
        <v>0</v>
      </c>
      <c r="P7" s="87">
        <f>E7</f>
        <v>1</v>
      </c>
      <c r="Q7" s="33">
        <f t="shared" ref="Q7:Q10" si="1">P7*O7</f>
        <v>0</v>
      </c>
      <c r="R7" s="86">
        <f t="shared" ref="R7:R10" si="2">O7*1.03</f>
        <v>0</v>
      </c>
      <c r="S7" s="87">
        <f>E7</f>
        <v>1</v>
      </c>
      <c r="T7" s="33">
        <f t="shared" ref="T7:T10" si="3">S7*R7</f>
        <v>0</v>
      </c>
      <c r="U7" s="86">
        <f t="shared" ref="U7:U10" si="4">R7*1.03</f>
        <v>0</v>
      </c>
      <c r="V7" s="87">
        <f>E7</f>
        <v>1</v>
      </c>
      <c r="W7" s="33">
        <f t="shared" ref="W7:W10" si="5">V7*U7</f>
        <v>0</v>
      </c>
      <c r="X7" s="86">
        <f t="shared" ref="X7:X10" si="6">U7*1.03</f>
        <v>0</v>
      </c>
      <c r="Y7" s="87">
        <f>E7</f>
        <v>1</v>
      </c>
      <c r="Z7" s="33">
        <f t="shared" ref="Z7:Z10" si="7">Y7*X7</f>
        <v>0</v>
      </c>
      <c r="AA7" s="86">
        <f t="shared" ref="AA7:AA10" si="8">X7*1.03</f>
        <v>0</v>
      </c>
      <c r="AB7" s="87">
        <f>E7</f>
        <v>1</v>
      </c>
      <c r="AC7" s="33">
        <f t="shared" ref="AC7:AC10" si="9">AB7*AA7</f>
        <v>0</v>
      </c>
    </row>
    <row r="8" spans="1:29" ht="40.5" customHeight="1" thickBot="1" x14ac:dyDescent="0.25">
      <c r="B8" s="30" t="s">
        <v>49</v>
      </c>
      <c r="C8" s="34" t="s">
        <v>180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ht="40.5" customHeight="1" thickBot="1" x14ac:dyDescent="0.25">
      <c r="B9" s="30" t="s">
        <v>51</v>
      </c>
      <c r="C9" s="34" t="s">
        <v>181</v>
      </c>
      <c r="D9" s="65"/>
      <c r="E9" s="32">
        <v>1</v>
      </c>
      <c r="F9" s="33">
        <f>D9*E9</f>
        <v>0</v>
      </c>
      <c r="G9" s="32">
        <f>E9</f>
        <v>1</v>
      </c>
      <c r="H9" s="33">
        <f>D9*G9</f>
        <v>0</v>
      </c>
      <c r="I9" s="32">
        <f>E9</f>
        <v>1</v>
      </c>
      <c r="J9" s="33">
        <f>D9*I9</f>
        <v>0</v>
      </c>
      <c r="K9" s="32">
        <f>E9</f>
        <v>1</v>
      </c>
      <c r="L9" s="33">
        <f>D9*K9</f>
        <v>0</v>
      </c>
      <c r="M9" s="32">
        <f>E9</f>
        <v>1</v>
      </c>
      <c r="N9" s="33">
        <f>D9*M9</f>
        <v>0</v>
      </c>
      <c r="O9" s="86">
        <f t="shared" si="0"/>
        <v>0</v>
      </c>
      <c r="P9" s="87">
        <f>E9</f>
        <v>1</v>
      </c>
      <c r="Q9" s="33">
        <f t="shared" si="1"/>
        <v>0</v>
      </c>
      <c r="R9" s="86">
        <f t="shared" si="2"/>
        <v>0</v>
      </c>
      <c r="S9" s="87">
        <f>E9</f>
        <v>1</v>
      </c>
      <c r="T9" s="33">
        <f t="shared" si="3"/>
        <v>0</v>
      </c>
      <c r="U9" s="86">
        <f t="shared" si="4"/>
        <v>0</v>
      </c>
      <c r="V9" s="87">
        <f>E9</f>
        <v>1</v>
      </c>
      <c r="W9" s="33">
        <f t="shared" si="5"/>
        <v>0</v>
      </c>
      <c r="X9" s="86">
        <f t="shared" si="6"/>
        <v>0</v>
      </c>
      <c r="Y9" s="87">
        <f>E9</f>
        <v>1</v>
      </c>
      <c r="Z9" s="33">
        <f t="shared" si="7"/>
        <v>0</v>
      </c>
      <c r="AA9" s="86">
        <f t="shared" si="8"/>
        <v>0</v>
      </c>
      <c r="AB9" s="87">
        <f>E9</f>
        <v>1</v>
      </c>
      <c r="AC9" s="33">
        <f t="shared" si="9"/>
        <v>0</v>
      </c>
    </row>
    <row r="10" spans="1:29" ht="26.25" thickBot="1" x14ac:dyDescent="0.25">
      <c r="B10" s="30" t="s">
        <v>54</v>
      </c>
      <c r="C10" s="31" t="s">
        <v>55</v>
      </c>
      <c r="D10" s="65"/>
      <c r="E10" s="32">
        <v>1</v>
      </c>
      <c r="F10" s="33">
        <f>D10*E10</f>
        <v>0</v>
      </c>
      <c r="G10" s="32">
        <f>E10</f>
        <v>1</v>
      </c>
      <c r="H10" s="33">
        <f>D10*G10</f>
        <v>0</v>
      </c>
      <c r="I10" s="32">
        <f>E10</f>
        <v>1</v>
      </c>
      <c r="J10" s="33">
        <f>D10*I10</f>
        <v>0</v>
      </c>
      <c r="K10" s="32">
        <f>E10</f>
        <v>1</v>
      </c>
      <c r="L10" s="33">
        <f>D10*K10</f>
        <v>0</v>
      </c>
      <c r="M10" s="32">
        <f>E10</f>
        <v>1</v>
      </c>
      <c r="N10" s="33">
        <f>D10*M10</f>
        <v>0</v>
      </c>
      <c r="O10" s="86">
        <f t="shared" si="0"/>
        <v>0</v>
      </c>
      <c r="P10" s="87">
        <f>E10</f>
        <v>1</v>
      </c>
      <c r="Q10" s="33">
        <f t="shared" si="1"/>
        <v>0</v>
      </c>
      <c r="R10" s="86">
        <f t="shared" si="2"/>
        <v>0</v>
      </c>
      <c r="S10" s="87">
        <f>E10</f>
        <v>1</v>
      </c>
      <c r="T10" s="33">
        <f t="shared" si="3"/>
        <v>0</v>
      </c>
      <c r="U10" s="86">
        <f t="shared" si="4"/>
        <v>0</v>
      </c>
      <c r="V10" s="87">
        <f>E10</f>
        <v>1</v>
      </c>
      <c r="W10" s="33">
        <f t="shared" si="5"/>
        <v>0</v>
      </c>
      <c r="X10" s="86">
        <f t="shared" si="6"/>
        <v>0</v>
      </c>
      <c r="Y10" s="87">
        <f>E10</f>
        <v>1</v>
      </c>
      <c r="Z10" s="33">
        <f t="shared" si="7"/>
        <v>0</v>
      </c>
      <c r="AA10" s="86">
        <f t="shared" si="8"/>
        <v>0</v>
      </c>
      <c r="AB10" s="87">
        <f>E10</f>
        <v>1</v>
      </c>
      <c r="AC10" s="33">
        <f t="shared" si="9"/>
        <v>0</v>
      </c>
    </row>
    <row r="11" spans="1:29" x14ac:dyDescent="0.2">
      <c r="B11" s="1"/>
      <c r="C11" s="1"/>
      <c r="D11" s="10"/>
    </row>
    <row r="12" spans="1:29" ht="13.5" thickBot="1" x14ac:dyDescent="0.25">
      <c r="F12" s="10"/>
      <c r="H12" s="10"/>
      <c r="J12" s="10"/>
      <c r="L12" s="10"/>
      <c r="N12" s="10"/>
      <c r="O12" s="10"/>
      <c r="Q12" s="10"/>
      <c r="R12" s="10"/>
      <c r="T12" s="10"/>
      <c r="U12" s="10"/>
      <c r="W12" s="10"/>
      <c r="X12" s="10"/>
      <c r="Z12" s="10"/>
      <c r="AA12" s="10"/>
      <c r="AC12" s="10"/>
    </row>
    <row r="13" spans="1:29" ht="16.5" thickBot="1" x14ac:dyDescent="0.25">
      <c r="C13" s="7" t="s">
        <v>89</v>
      </c>
      <c r="D13" s="39">
        <f>SUM(D6:D10)</f>
        <v>0</v>
      </c>
      <c r="E13" s="38"/>
      <c r="F13" s="39">
        <f>SUM(F6:F10)</f>
        <v>0</v>
      </c>
      <c r="G13" s="38"/>
      <c r="H13" s="39">
        <f>SUM(H6:H10)</f>
        <v>0</v>
      </c>
      <c r="I13" s="38"/>
      <c r="J13" s="39">
        <f>SUM(J6:J10)</f>
        <v>0</v>
      </c>
      <c r="K13" s="38"/>
      <c r="L13" s="39">
        <f>SUM(L6:L10)</f>
        <v>0</v>
      </c>
      <c r="M13" s="38"/>
      <c r="N13" s="39">
        <f>SUM(N6:N10)</f>
        <v>0</v>
      </c>
      <c r="O13" s="102"/>
      <c r="P13" s="38"/>
      <c r="Q13" s="39">
        <f>SUM(Q6:Q10)</f>
        <v>0</v>
      </c>
      <c r="R13" s="102"/>
      <c r="S13" s="38"/>
      <c r="T13" s="39">
        <f>SUM(T6:T10)</f>
        <v>0</v>
      </c>
      <c r="U13" s="102"/>
      <c r="V13" s="38"/>
      <c r="W13" s="39">
        <f>SUM(W6:W10)</f>
        <v>0</v>
      </c>
      <c r="X13" s="102"/>
      <c r="Y13" s="38"/>
      <c r="Z13" s="39">
        <f>SUM(Z6:Z10)</f>
        <v>0</v>
      </c>
      <c r="AA13" s="102"/>
      <c r="AB13" s="38"/>
      <c r="AC13" s="39">
        <f>SUM(AC6:AC10)</f>
        <v>0</v>
      </c>
    </row>
    <row r="14" spans="1:29" ht="16.5" thickBot="1" x14ac:dyDescent="0.25">
      <c r="I14" s="7"/>
    </row>
    <row r="15" spans="1:29" ht="16.5" thickBot="1" x14ac:dyDescent="0.25">
      <c r="D15" s="15"/>
      <c r="F15" s="40"/>
      <c r="T15" s="7" t="s">
        <v>90</v>
      </c>
      <c r="U15" s="7"/>
      <c r="W15" s="89">
        <f>SUM(F13:AC13)</f>
        <v>0</v>
      </c>
      <c r="X15" s="90"/>
      <c r="Y15" s="90"/>
      <c r="Z15" s="91"/>
      <c r="AA15" s="103"/>
      <c r="AB15" s="41" t="s">
        <v>91</v>
      </c>
    </row>
    <row r="29" spans="1:1" x14ac:dyDescent="0.2">
      <c r="A29" s="10"/>
    </row>
  </sheetData>
  <sheetProtection algorithmName="SHA-512" hashValue="owhSpkNC8s6cnHk54618g/+AjJPyFUzP1S500TPBVYM773ndK8P9mIwmOfdLIHKlAx823HOFNX2kLkc/JErQgA==" saltValue="M985uXE22gnDL1jNCqOISA==" spinCount="100000" sheet="1" objects="1" scenarios="1" selectLockedCells="1"/>
  <mergeCells count="11">
    <mergeCell ref="W15:Z15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76</v>
      </c>
      <c r="C2" s="75"/>
      <c r="D2" s="75"/>
      <c r="AC2" s="15" t="s">
        <v>29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39" thickBot="1" x14ac:dyDescent="0.25">
      <c r="B6" s="30" t="s">
        <v>47</v>
      </c>
      <c r="C6" s="31" t="s">
        <v>135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136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9" si="0">D7*1.03</f>
        <v>0</v>
      </c>
      <c r="P7" s="87">
        <f>E7</f>
        <v>1</v>
      </c>
      <c r="Q7" s="33">
        <f t="shared" ref="Q7:Q9" si="1">P7*O7</f>
        <v>0</v>
      </c>
      <c r="R7" s="86">
        <f t="shared" ref="R7:R9" si="2">O7*1.03</f>
        <v>0</v>
      </c>
      <c r="S7" s="87">
        <f>E7</f>
        <v>1</v>
      </c>
      <c r="T7" s="33">
        <f t="shared" ref="T7:T9" si="3">S7*R7</f>
        <v>0</v>
      </c>
      <c r="U7" s="86">
        <f t="shared" ref="U7:U9" si="4">R7*1.03</f>
        <v>0</v>
      </c>
      <c r="V7" s="87">
        <f>E7</f>
        <v>1</v>
      </c>
      <c r="W7" s="33">
        <f t="shared" ref="W7:W9" si="5">V7*U7</f>
        <v>0</v>
      </c>
      <c r="X7" s="86">
        <f t="shared" ref="X7:X9" si="6">U7*1.03</f>
        <v>0</v>
      </c>
      <c r="Y7" s="87">
        <f>E7</f>
        <v>1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1</v>
      </c>
      <c r="AC7" s="33">
        <f t="shared" ref="AC7:AC9" si="9">AB7*AA7</f>
        <v>0</v>
      </c>
    </row>
    <row r="8" spans="1:29" ht="26.25" thickBot="1" x14ac:dyDescent="0.25">
      <c r="B8" s="30" t="s">
        <v>49</v>
      </c>
      <c r="C8" s="34" t="s">
        <v>146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ht="26.25" thickBot="1" x14ac:dyDescent="0.25">
      <c r="B9" s="30" t="s">
        <v>51</v>
      </c>
      <c r="C9" s="31" t="s">
        <v>52</v>
      </c>
      <c r="D9" s="65"/>
      <c r="E9" s="32">
        <v>1</v>
      </c>
      <c r="F9" s="33">
        <f>D9*E9</f>
        <v>0</v>
      </c>
      <c r="G9" s="32">
        <f>E9</f>
        <v>1</v>
      </c>
      <c r="H9" s="33">
        <f>D9*G9</f>
        <v>0</v>
      </c>
      <c r="I9" s="32">
        <f>E9</f>
        <v>1</v>
      </c>
      <c r="J9" s="33">
        <f>D9*I9</f>
        <v>0</v>
      </c>
      <c r="K9" s="32">
        <f>E9</f>
        <v>1</v>
      </c>
      <c r="L9" s="33">
        <f>D9*K9</f>
        <v>0</v>
      </c>
      <c r="M9" s="32">
        <f>E9</f>
        <v>1</v>
      </c>
      <c r="N9" s="33">
        <f>D9*M9</f>
        <v>0</v>
      </c>
      <c r="O9" s="86">
        <f t="shared" si="0"/>
        <v>0</v>
      </c>
      <c r="P9" s="87">
        <f>E9</f>
        <v>1</v>
      </c>
      <c r="Q9" s="33">
        <f t="shared" si="1"/>
        <v>0</v>
      </c>
      <c r="R9" s="86">
        <f t="shared" si="2"/>
        <v>0</v>
      </c>
      <c r="S9" s="87">
        <f>E9</f>
        <v>1</v>
      </c>
      <c r="T9" s="33">
        <f t="shared" si="3"/>
        <v>0</v>
      </c>
      <c r="U9" s="86">
        <f t="shared" si="4"/>
        <v>0</v>
      </c>
      <c r="V9" s="87">
        <f>E9</f>
        <v>1</v>
      </c>
      <c r="W9" s="33">
        <f t="shared" si="5"/>
        <v>0</v>
      </c>
      <c r="X9" s="86">
        <f t="shared" si="6"/>
        <v>0</v>
      </c>
      <c r="Y9" s="87">
        <f>E9</f>
        <v>1</v>
      </c>
      <c r="Z9" s="33">
        <f t="shared" si="7"/>
        <v>0</v>
      </c>
      <c r="AA9" s="86">
        <f t="shared" si="8"/>
        <v>0</v>
      </c>
      <c r="AB9" s="87">
        <f>E9</f>
        <v>1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8" spans="1:1" x14ac:dyDescent="0.2">
      <c r="A28" s="10"/>
    </row>
  </sheetData>
  <sheetProtection algorithmName="SHA-512" hashValue="UwHxGTOI/2XY8VJcAucHqj0f8CtI4Lgi/icRkQVCriMGap/+YDOm/RlcvanSAPaTShN7ko1AC9pIBPAG5Cy7cQ==" saltValue="+04Z8sfcJstVt2CbZqGuxg==" spinCount="100000" sheet="1" objects="1" scenarios="1" selectLockedCells="1"/>
  <mergeCells count="11"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C28"/>
  <sheetViews>
    <sheetView view="pageBreakPreview" zoomScaleNormal="85" zoomScaleSheetLayoutView="100" workbookViewId="0"/>
    <sheetView workbookViewId="1">
      <selection activeCell="D8" sqref="D8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77</v>
      </c>
      <c r="C2" s="75"/>
      <c r="D2" s="75"/>
      <c r="AC2" s="15" t="s">
        <v>31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147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148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9" si="0">D7*1.03</f>
        <v>0</v>
      </c>
      <c r="P7" s="87">
        <f>E7</f>
        <v>1</v>
      </c>
      <c r="Q7" s="33">
        <f t="shared" ref="Q7:Q9" si="1">P7*O7</f>
        <v>0</v>
      </c>
      <c r="R7" s="86">
        <f t="shared" ref="R7:R9" si="2">O7*1.03</f>
        <v>0</v>
      </c>
      <c r="S7" s="87">
        <f>E7</f>
        <v>1</v>
      </c>
      <c r="T7" s="33">
        <f t="shared" ref="T7:T9" si="3">S7*R7</f>
        <v>0</v>
      </c>
      <c r="U7" s="86">
        <f t="shared" ref="U7:U9" si="4">R7*1.03</f>
        <v>0</v>
      </c>
      <c r="V7" s="87">
        <f>E7</f>
        <v>1</v>
      </c>
      <c r="W7" s="33">
        <f t="shared" ref="W7:W9" si="5">V7*U7</f>
        <v>0</v>
      </c>
      <c r="X7" s="86">
        <f t="shared" ref="X7:X9" si="6">U7*1.03</f>
        <v>0</v>
      </c>
      <c r="Y7" s="87">
        <f>E7</f>
        <v>1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1</v>
      </c>
      <c r="AC7" s="33">
        <f t="shared" ref="AC7:AC9" si="9">AB7*AA7</f>
        <v>0</v>
      </c>
    </row>
    <row r="8" spans="1:29" ht="39" thickBot="1" x14ac:dyDescent="0.25">
      <c r="B8" s="30" t="s">
        <v>49</v>
      </c>
      <c r="C8" s="34" t="s">
        <v>97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ht="26.25" thickBot="1" x14ac:dyDescent="0.25">
      <c r="B9" s="30" t="s">
        <v>51</v>
      </c>
      <c r="C9" s="31" t="s">
        <v>52</v>
      </c>
      <c r="D9" s="65"/>
      <c r="E9" s="32">
        <v>1</v>
      </c>
      <c r="F9" s="33">
        <f>D9*E9</f>
        <v>0</v>
      </c>
      <c r="G9" s="32">
        <f>E9</f>
        <v>1</v>
      </c>
      <c r="H9" s="33">
        <f>D9*G9</f>
        <v>0</v>
      </c>
      <c r="I9" s="32">
        <f>E9</f>
        <v>1</v>
      </c>
      <c r="J9" s="33">
        <f>D9*I9</f>
        <v>0</v>
      </c>
      <c r="K9" s="32">
        <f>E9</f>
        <v>1</v>
      </c>
      <c r="L9" s="33">
        <f>D9*K9</f>
        <v>0</v>
      </c>
      <c r="M9" s="32">
        <f>E9</f>
        <v>1</v>
      </c>
      <c r="N9" s="33">
        <f>D9*M9</f>
        <v>0</v>
      </c>
      <c r="O9" s="86">
        <f t="shared" si="0"/>
        <v>0</v>
      </c>
      <c r="P9" s="87">
        <f>E9</f>
        <v>1</v>
      </c>
      <c r="Q9" s="33">
        <f t="shared" si="1"/>
        <v>0</v>
      </c>
      <c r="R9" s="86">
        <f t="shared" si="2"/>
        <v>0</v>
      </c>
      <c r="S9" s="87">
        <f>E9</f>
        <v>1</v>
      </c>
      <c r="T9" s="33">
        <f t="shared" si="3"/>
        <v>0</v>
      </c>
      <c r="U9" s="86">
        <f t="shared" si="4"/>
        <v>0</v>
      </c>
      <c r="V9" s="87">
        <f>E9</f>
        <v>1</v>
      </c>
      <c r="W9" s="33">
        <f t="shared" si="5"/>
        <v>0</v>
      </c>
      <c r="X9" s="86">
        <f t="shared" si="6"/>
        <v>0</v>
      </c>
      <c r="Y9" s="87">
        <f>E9</f>
        <v>1</v>
      </c>
      <c r="Z9" s="33">
        <f t="shared" si="7"/>
        <v>0</v>
      </c>
      <c r="AA9" s="86">
        <f t="shared" si="8"/>
        <v>0</v>
      </c>
      <c r="AB9" s="87">
        <f>E9</f>
        <v>1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8" spans="1:1" x14ac:dyDescent="0.2">
      <c r="A28" s="10"/>
    </row>
  </sheetData>
  <sheetProtection algorithmName="SHA-512" hashValue="4Rk3l41dE5w7TjmlvlwCeUtiaJVmu9nKgBiT/qmN8IRipQfbeODtJMTn5b5u8NU3O/xFGF7+WGl5nSbniEEpRw==" saltValue="RGdxo9pIqW8xZRLE6WIljQ==" spinCount="100000" sheet="1" objects="1" scenarios="1" selectLockedCells="1"/>
  <mergeCells count="11"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78</v>
      </c>
      <c r="C2" s="75"/>
      <c r="D2" s="75"/>
      <c r="AC2" s="15" t="s">
        <v>32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147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26.25" thickBot="1" x14ac:dyDescent="0.25">
      <c r="B7" s="30" t="s">
        <v>48</v>
      </c>
      <c r="C7" s="31" t="s">
        <v>148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8" si="0">D7*1.03</f>
        <v>0</v>
      </c>
      <c r="P7" s="87">
        <f>E7</f>
        <v>1</v>
      </c>
      <c r="Q7" s="33">
        <f t="shared" ref="Q7:Q8" si="1">P7*O7</f>
        <v>0</v>
      </c>
      <c r="R7" s="86">
        <f t="shared" ref="R7:R8" si="2">O7*1.03</f>
        <v>0</v>
      </c>
      <c r="S7" s="87">
        <f>E7</f>
        <v>1</v>
      </c>
      <c r="T7" s="33">
        <f t="shared" ref="T7:T8" si="3">S7*R7</f>
        <v>0</v>
      </c>
      <c r="U7" s="86">
        <f t="shared" ref="U7:U8" si="4">R7*1.03</f>
        <v>0</v>
      </c>
      <c r="V7" s="87">
        <f>E7</f>
        <v>1</v>
      </c>
      <c r="W7" s="33">
        <f t="shared" ref="W7:W8" si="5">V7*U7</f>
        <v>0</v>
      </c>
      <c r="X7" s="86">
        <f t="shared" ref="X7:X8" si="6">U7*1.03</f>
        <v>0</v>
      </c>
      <c r="Y7" s="87">
        <f>E7</f>
        <v>1</v>
      </c>
      <c r="Z7" s="33">
        <f t="shared" ref="Z7:Z8" si="7">Y7*X7</f>
        <v>0</v>
      </c>
      <c r="AA7" s="86">
        <f t="shared" ref="AA7:AA8" si="8">X7*1.03</f>
        <v>0</v>
      </c>
      <c r="AB7" s="87">
        <f>E7</f>
        <v>1</v>
      </c>
      <c r="AC7" s="33">
        <f t="shared" ref="AC7:AC8" si="9">AB7*AA7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102"/>
      <c r="P11" s="38"/>
      <c r="Q11" s="39">
        <f>SUM(Q6:Q8)</f>
        <v>0</v>
      </c>
      <c r="R11" s="102"/>
      <c r="S11" s="38"/>
      <c r="T11" s="39">
        <f>SUM(T6:T8)</f>
        <v>0</v>
      </c>
      <c r="U11" s="102"/>
      <c r="V11" s="38"/>
      <c r="W11" s="39">
        <f>SUM(W6:W8)</f>
        <v>0</v>
      </c>
      <c r="X11" s="102"/>
      <c r="Y11" s="38"/>
      <c r="Z11" s="39">
        <f>SUM(Z6:Z8)</f>
        <v>0</v>
      </c>
      <c r="AA11" s="102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SUM(F11:AC11)</f>
        <v>0</v>
      </c>
      <c r="X13" s="90"/>
      <c r="Y13" s="90"/>
      <c r="Z13" s="91"/>
      <c r="AA13" s="103"/>
      <c r="AB13" s="41" t="s">
        <v>91</v>
      </c>
    </row>
    <row r="28" spans="1:1" x14ac:dyDescent="0.2">
      <c r="A28" s="10"/>
    </row>
  </sheetData>
  <sheetProtection algorithmName="SHA-512" hashValue="I5v1b6+tBpYN0v+xsoh+pKEdCkfFeS59kDFxar539w/WKodkcQqzcTrHpQkI1brR5aOPVy/9uYJrKuN2gwbNkQ==" saltValue="oUfoC3dCEi46SNzQtwoNEw==" spinCount="100000" sheet="1" objects="1" scenarios="1" selectLockedCells="1"/>
  <mergeCells count="11">
    <mergeCell ref="W13:Z13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 xml:space="preserve">&amp;L&amp;8Vertrag über Leistungen zur geodätischen Überwachung von Talsperren 2016 - 2025, Anlage 2.23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C29"/>
  <sheetViews>
    <sheetView view="pageBreakPreview" zoomScaleNormal="85" zoomScaleSheetLayoutView="100" workbookViewId="0"/>
    <sheetView workbookViewId="1">
      <selection activeCell="D7" sqref="D7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79</v>
      </c>
      <c r="C2" s="75"/>
      <c r="D2" s="75"/>
      <c r="AC2" s="15" t="s">
        <v>33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98</v>
      </c>
      <c r="D6" s="65"/>
      <c r="E6" s="32">
        <v>1</v>
      </c>
      <c r="F6" s="33">
        <f>D6*E6</f>
        <v>0</v>
      </c>
      <c r="G6" s="32">
        <f>E6</f>
        <v>1</v>
      </c>
      <c r="H6" s="33">
        <f>D6*G6</f>
        <v>0</v>
      </c>
      <c r="I6" s="32">
        <f>E6</f>
        <v>1</v>
      </c>
      <c r="J6" s="33">
        <f>D6*I6</f>
        <v>0</v>
      </c>
      <c r="K6" s="32">
        <f>E6</f>
        <v>1</v>
      </c>
      <c r="L6" s="33">
        <f>D6*K6</f>
        <v>0</v>
      </c>
      <c r="M6" s="32">
        <f>E6</f>
        <v>1</v>
      </c>
      <c r="N6" s="33">
        <f>D6*M6</f>
        <v>0</v>
      </c>
      <c r="O6" s="86">
        <f>D6*1.03</f>
        <v>0</v>
      </c>
      <c r="P6" s="87">
        <f>E6</f>
        <v>1</v>
      </c>
      <c r="Q6" s="33">
        <f>P6*O6</f>
        <v>0</v>
      </c>
      <c r="R6" s="86">
        <f>O6*1.03</f>
        <v>0</v>
      </c>
      <c r="S6" s="87">
        <f>E6</f>
        <v>1</v>
      </c>
      <c r="T6" s="33">
        <f>S6*R6</f>
        <v>0</v>
      </c>
      <c r="U6" s="86">
        <f>R6*1.03</f>
        <v>0</v>
      </c>
      <c r="V6" s="87">
        <f>E6</f>
        <v>1</v>
      </c>
      <c r="W6" s="33">
        <f>V6*U6</f>
        <v>0</v>
      </c>
      <c r="X6" s="86">
        <f>U6*1.03</f>
        <v>0</v>
      </c>
      <c r="Y6" s="87">
        <f>E6</f>
        <v>1</v>
      </c>
      <c r="Z6" s="33">
        <f>Y6*X6</f>
        <v>0</v>
      </c>
      <c r="AA6" s="86">
        <f>X6*1.03</f>
        <v>0</v>
      </c>
      <c r="AB6" s="87">
        <f>E6</f>
        <v>1</v>
      </c>
      <c r="AC6" s="33">
        <f>AB6*AA6</f>
        <v>0</v>
      </c>
    </row>
    <row r="7" spans="1:29" ht="51.75" thickBot="1" x14ac:dyDescent="0.25">
      <c r="B7" s="30" t="s">
        <v>48</v>
      </c>
      <c r="C7" s="31" t="s">
        <v>99</v>
      </c>
      <c r="D7" s="65"/>
      <c r="E7" s="32">
        <v>1</v>
      </c>
      <c r="F7" s="33">
        <f>D7*E7</f>
        <v>0</v>
      </c>
      <c r="G7" s="32">
        <f>E7</f>
        <v>1</v>
      </c>
      <c r="H7" s="33">
        <f>D7*G7</f>
        <v>0</v>
      </c>
      <c r="I7" s="32">
        <f>E7</f>
        <v>1</v>
      </c>
      <c r="J7" s="33">
        <f>D7*I7</f>
        <v>0</v>
      </c>
      <c r="K7" s="32">
        <f>E7</f>
        <v>1</v>
      </c>
      <c r="L7" s="33">
        <f>D7*K7</f>
        <v>0</v>
      </c>
      <c r="M7" s="32">
        <f>E7</f>
        <v>1</v>
      </c>
      <c r="N7" s="33">
        <f>D7*M7</f>
        <v>0</v>
      </c>
      <c r="O7" s="86">
        <f t="shared" ref="O7:O8" si="0">D7*1.03</f>
        <v>0</v>
      </c>
      <c r="P7" s="87">
        <f>E7</f>
        <v>1</v>
      </c>
      <c r="Q7" s="33">
        <f t="shared" ref="Q7:Q8" si="1">P7*O7</f>
        <v>0</v>
      </c>
      <c r="R7" s="86">
        <f t="shared" ref="R7:R8" si="2">O7*1.03</f>
        <v>0</v>
      </c>
      <c r="S7" s="87">
        <f>E7</f>
        <v>1</v>
      </c>
      <c r="T7" s="33">
        <f t="shared" ref="T7:T8" si="3">S7*R7</f>
        <v>0</v>
      </c>
      <c r="U7" s="86">
        <f t="shared" ref="U7:U8" si="4">R7*1.03</f>
        <v>0</v>
      </c>
      <c r="V7" s="87">
        <f>E7</f>
        <v>1</v>
      </c>
      <c r="W7" s="33">
        <f t="shared" ref="W7:W8" si="5">V7*U7</f>
        <v>0</v>
      </c>
      <c r="X7" s="86">
        <f t="shared" ref="X7:X8" si="6">U7*1.03</f>
        <v>0</v>
      </c>
      <c r="Y7" s="87">
        <f>E7</f>
        <v>1</v>
      </c>
      <c r="Z7" s="33">
        <f t="shared" ref="Z7:Z8" si="7">Y7*X7</f>
        <v>0</v>
      </c>
      <c r="AA7" s="86">
        <f t="shared" ref="AA7:AA8" si="8">X7*1.03</f>
        <v>0</v>
      </c>
      <c r="AB7" s="87">
        <f>E7</f>
        <v>1</v>
      </c>
      <c r="AC7" s="33">
        <f t="shared" ref="AC7:AC8" si="9">AB7*AA7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1</v>
      </c>
      <c r="F8" s="33">
        <f>D8*E8</f>
        <v>0</v>
      </c>
      <c r="G8" s="32">
        <f>E8</f>
        <v>1</v>
      </c>
      <c r="H8" s="33">
        <f>D8*G8</f>
        <v>0</v>
      </c>
      <c r="I8" s="32">
        <f>E8</f>
        <v>1</v>
      </c>
      <c r="J8" s="33">
        <f>D8*I8</f>
        <v>0</v>
      </c>
      <c r="K8" s="32">
        <f>E8</f>
        <v>1</v>
      </c>
      <c r="L8" s="33">
        <f>D8*K8</f>
        <v>0</v>
      </c>
      <c r="M8" s="32">
        <f>E8</f>
        <v>1</v>
      </c>
      <c r="N8" s="33">
        <f>D8*M8</f>
        <v>0</v>
      </c>
      <c r="O8" s="86">
        <f t="shared" si="0"/>
        <v>0</v>
      </c>
      <c r="P8" s="87">
        <f>E8</f>
        <v>1</v>
      </c>
      <c r="Q8" s="33">
        <f t="shared" si="1"/>
        <v>0</v>
      </c>
      <c r="R8" s="86">
        <f t="shared" si="2"/>
        <v>0</v>
      </c>
      <c r="S8" s="87">
        <f>E8</f>
        <v>1</v>
      </c>
      <c r="T8" s="33">
        <f t="shared" si="3"/>
        <v>0</v>
      </c>
      <c r="U8" s="86">
        <f t="shared" si="4"/>
        <v>0</v>
      </c>
      <c r="V8" s="87">
        <f>E8</f>
        <v>1</v>
      </c>
      <c r="W8" s="33">
        <f t="shared" si="5"/>
        <v>0</v>
      </c>
      <c r="X8" s="86">
        <f t="shared" si="6"/>
        <v>0</v>
      </c>
      <c r="Y8" s="87">
        <f>E8</f>
        <v>1</v>
      </c>
      <c r="Z8" s="33">
        <f t="shared" si="7"/>
        <v>0</v>
      </c>
      <c r="AA8" s="86">
        <f t="shared" si="8"/>
        <v>0</v>
      </c>
      <c r="AB8" s="87">
        <f>E8</f>
        <v>1</v>
      </c>
      <c r="AC8" s="33">
        <f t="shared" si="9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102"/>
      <c r="P11" s="38"/>
      <c r="Q11" s="39">
        <f>SUM(Q6:Q8)</f>
        <v>0</v>
      </c>
      <c r="R11" s="102"/>
      <c r="S11" s="38"/>
      <c r="T11" s="39">
        <f>SUM(T6:T8)</f>
        <v>0</v>
      </c>
      <c r="U11" s="102"/>
      <c r="V11" s="38"/>
      <c r="W11" s="39">
        <f>SUM(W6:W8)</f>
        <v>0</v>
      </c>
      <c r="X11" s="102"/>
      <c r="Y11" s="38"/>
      <c r="Z11" s="39">
        <f>SUM(Z6:Z8)</f>
        <v>0</v>
      </c>
      <c r="AA11" s="102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SUM(F11:AC11)</f>
        <v>0</v>
      </c>
      <c r="X13" s="90"/>
      <c r="Y13" s="90"/>
      <c r="Z13" s="91"/>
      <c r="AA13" s="103"/>
      <c r="AB13" s="41" t="s">
        <v>91</v>
      </c>
    </row>
    <row r="29" spans="1:1" x14ac:dyDescent="0.2">
      <c r="A29" s="10"/>
    </row>
  </sheetData>
  <sheetProtection algorithmName="SHA-512" hashValue="iBUbluT2hRT+PbJz76S9wlhxgBhrVyOo/OXcMy1xNi1Gl6My1EKmspK4e3Oh2gkO5czdmejJiJasE9gcJFU4+A==" saltValue="Oyvsba7YcnnV0vLfzGxkOw==" spinCount="100000" sheet="1" objects="1" scenarios="1" selectLockedCells="1"/>
  <mergeCells count="11">
    <mergeCell ref="E4:F4"/>
    <mergeCell ref="W13:Z13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C28"/>
  <sheetViews>
    <sheetView view="pageBreakPreview" zoomScaleNormal="85" zoomScaleSheetLayoutView="100" workbookViewId="0">
      <selection activeCell="D12" sqref="D12"/>
    </sheetView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183</v>
      </c>
      <c r="C2" s="75"/>
      <c r="D2" s="75"/>
      <c r="AC2" s="15" t="s">
        <v>155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98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39" thickBot="1" x14ac:dyDescent="0.25">
      <c r="B7" s="30" t="s">
        <v>48</v>
      </c>
      <c r="C7" s="34" t="s">
        <v>139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26.25" thickBot="1" x14ac:dyDescent="0.25">
      <c r="B8" s="30" t="s">
        <v>49</v>
      </c>
      <c r="C8" s="34" t="s">
        <v>140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8" spans="1:1" x14ac:dyDescent="0.2">
      <c r="A28" s="10"/>
    </row>
  </sheetData>
  <sheetProtection algorithmName="SHA-512" hashValue="LQUHZMBsGkym5udjYwyWydDPnTPjdnh+aCR1RZJfHrhWAbvzNNzdTQRbDnOVKjAvJUhi2Y1GN+TuvXLUkE7qaQ==" saltValue="I7rwjjtU+1nfsiGomzI2BA==" spinCount="100000" sheet="1" objects="1" scenarios="1" selectLockedCells="1"/>
  <mergeCells count="11">
    <mergeCell ref="W14:Z14"/>
    <mergeCell ref="R4:T4"/>
    <mergeCell ref="U4:W4"/>
    <mergeCell ref="X4:Z4"/>
    <mergeCell ref="AA4:AC4"/>
    <mergeCell ref="E4:F4"/>
    <mergeCell ref="G4:H4"/>
    <mergeCell ref="I4:J4"/>
    <mergeCell ref="K4:L4"/>
    <mergeCell ref="M4:N4"/>
    <mergeCell ref="O4:Q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O47"/>
  <sheetViews>
    <sheetView view="pageBreakPreview" zoomScaleNormal="85" zoomScaleSheetLayoutView="100" workbookViewId="0">
      <selection activeCell="B6" sqref="B6"/>
    </sheetView>
    <sheetView workbookViewId="1">
      <selection activeCell="G40" sqref="G40"/>
    </sheetView>
    <sheetView workbookViewId="2"/>
  </sheetViews>
  <sheetFormatPr baseColWidth="10" defaultRowHeight="12.75" x14ac:dyDescent="0.2"/>
  <cols>
    <col min="1" max="1" width="2.42578125" customWidth="1"/>
    <col min="2" max="2" width="48.28515625" customWidth="1"/>
    <col min="3" max="13" width="9.7109375" customWidth="1"/>
  </cols>
  <sheetData>
    <row r="2" spans="2:15" ht="18" x14ac:dyDescent="0.2">
      <c r="B2" s="70" t="s">
        <v>149</v>
      </c>
      <c r="M2" s="43" t="s">
        <v>184</v>
      </c>
    </row>
    <row r="3" spans="2:15" ht="18.75" thickBot="1" x14ac:dyDescent="0.25">
      <c r="B3" s="2"/>
      <c r="M3" s="43"/>
    </row>
    <row r="4" spans="2:15" ht="18.75" thickBot="1" x14ac:dyDescent="0.25">
      <c r="B4" s="50"/>
      <c r="C4" s="50"/>
      <c r="D4" s="95" t="s">
        <v>150</v>
      </c>
      <c r="E4" s="96"/>
      <c r="F4" s="96"/>
      <c r="G4" s="96"/>
      <c r="H4" s="96"/>
      <c r="I4" s="96"/>
      <c r="J4" s="96"/>
      <c r="K4" s="96"/>
      <c r="L4" s="96"/>
      <c r="M4" s="97"/>
    </row>
    <row r="5" spans="2:15" ht="13.5" thickBot="1" x14ac:dyDescent="0.25">
      <c r="B5" s="48" t="s">
        <v>0</v>
      </c>
      <c r="C5" s="71" t="s">
        <v>86</v>
      </c>
      <c r="D5" s="49">
        <v>2026</v>
      </c>
      <c r="E5" s="49">
        <v>2027</v>
      </c>
      <c r="F5" s="49">
        <v>2028</v>
      </c>
      <c r="G5" s="49">
        <v>2029</v>
      </c>
      <c r="H5" s="49">
        <v>2030</v>
      </c>
      <c r="I5" s="49">
        <v>2031</v>
      </c>
      <c r="J5" s="49">
        <v>2032</v>
      </c>
      <c r="K5" s="49">
        <v>2033</v>
      </c>
      <c r="L5" s="49">
        <v>2034</v>
      </c>
      <c r="M5" s="49">
        <v>2035</v>
      </c>
    </row>
    <row r="6" spans="2:15" x14ac:dyDescent="0.2">
      <c r="B6" s="51" t="s">
        <v>11</v>
      </c>
      <c r="C6" s="55">
        <f>'1201 Straußfurt'!D11</f>
        <v>0</v>
      </c>
      <c r="D6" s="55">
        <f>'1201 Straußfurt'!F11</f>
        <v>0</v>
      </c>
      <c r="E6" s="55">
        <f>'1201 Straußfurt'!H11</f>
        <v>0</v>
      </c>
      <c r="F6" s="55">
        <f>'1201 Straußfurt'!J11</f>
        <v>0</v>
      </c>
      <c r="G6" s="55">
        <f>'1201 Straußfurt'!L11</f>
        <v>0</v>
      </c>
      <c r="H6" s="55">
        <f>'1201 Straußfurt'!N11</f>
        <v>0</v>
      </c>
      <c r="I6" s="55">
        <f>'1201 Straußfurt'!Q11</f>
        <v>0</v>
      </c>
      <c r="J6" s="55">
        <f>'1201 Straußfurt'!T11</f>
        <v>0</v>
      </c>
      <c r="K6" s="55">
        <f>'1201 Straußfurt'!W11</f>
        <v>0</v>
      </c>
      <c r="L6" s="55">
        <f>'1201 Straußfurt'!Z11</f>
        <v>0</v>
      </c>
      <c r="M6" s="57">
        <f>'1201 Straußfurt'!AC11</f>
        <v>0</v>
      </c>
      <c r="O6" s="47">
        <f>SUM(D6:M6)</f>
        <v>0</v>
      </c>
    </row>
    <row r="7" spans="2:15" x14ac:dyDescent="0.2">
      <c r="B7" s="52" t="s">
        <v>12</v>
      </c>
      <c r="C7" s="58">
        <f>'1202 Dachwig'!D12</f>
        <v>0</v>
      </c>
      <c r="D7" s="58">
        <f>'1202 Dachwig'!F12</f>
        <v>0</v>
      </c>
      <c r="E7" s="58">
        <f>'1202 Dachwig'!H12</f>
        <v>0</v>
      </c>
      <c r="F7" s="58">
        <f>'1202 Dachwig'!J12</f>
        <v>0</v>
      </c>
      <c r="G7" s="58">
        <f>'1202 Dachwig'!L12</f>
        <v>0</v>
      </c>
      <c r="H7" s="58">
        <f>'1202 Dachwig'!N12</f>
        <v>0</v>
      </c>
      <c r="I7" s="58">
        <f>'1202 Dachwig'!Q12</f>
        <v>0</v>
      </c>
      <c r="J7" s="58">
        <f>'1202 Dachwig'!T12</f>
        <v>0</v>
      </c>
      <c r="K7" s="58">
        <f>'1202 Dachwig'!W12</f>
        <v>0</v>
      </c>
      <c r="L7" s="58">
        <f>'1202 Dachwig'!Z12</f>
        <v>0</v>
      </c>
      <c r="M7" s="44">
        <f>'1202 Dachwig'!AC12</f>
        <v>0</v>
      </c>
      <c r="O7" s="47">
        <f t="shared" ref="O7:O30" si="0">SUM(D7:M7)</f>
        <v>0</v>
      </c>
    </row>
    <row r="8" spans="2:15" x14ac:dyDescent="0.2">
      <c r="B8" s="52" t="s">
        <v>46</v>
      </c>
      <c r="C8" s="58">
        <f>'1203 Friemar'!D12</f>
        <v>0</v>
      </c>
      <c r="D8" s="58">
        <f>'1203 Friemar'!F12</f>
        <v>0</v>
      </c>
      <c r="E8" s="58">
        <f>'1203 Friemar'!H12</f>
        <v>0</v>
      </c>
      <c r="F8" s="58">
        <f>'1203 Friemar'!J12</f>
        <v>0</v>
      </c>
      <c r="G8" s="58">
        <f>'1203 Friemar'!L12</f>
        <v>0</v>
      </c>
      <c r="H8" s="58">
        <f>'1203 Friemar'!N12</f>
        <v>0</v>
      </c>
      <c r="I8" s="58">
        <f>'1203 Friemar'!Q12</f>
        <v>0</v>
      </c>
      <c r="J8" s="58">
        <f>'1203 Friemar'!T12</f>
        <v>0</v>
      </c>
      <c r="K8" s="58">
        <f>'1203 Friemar'!W12</f>
        <v>0</v>
      </c>
      <c r="L8" s="58">
        <f>'1203 Friemar'!Z12</f>
        <v>0</v>
      </c>
      <c r="M8" s="44">
        <f>'1203 Friemar'!AC12</f>
        <v>0</v>
      </c>
      <c r="O8" s="47">
        <f t="shared" si="0"/>
        <v>0</v>
      </c>
    </row>
    <row r="9" spans="2:15" x14ac:dyDescent="0.2">
      <c r="B9" s="53" t="s">
        <v>35</v>
      </c>
      <c r="C9" s="58">
        <f>'1204 Greußen'!D10</f>
        <v>0</v>
      </c>
      <c r="D9" s="58">
        <f>'1204 Greußen'!F10</f>
        <v>0</v>
      </c>
      <c r="E9" s="58">
        <f>'1204 Greußen'!H10</f>
        <v>0</v>
      </c>
      <c r="F9" s="58">
        <f>'1204 Greußen'!J10</f>
        <v>0</v>
      </c>
      <c r="G9" s="58">
        <f>'1204 Greußen'!L10</f>
        <v>0</v>
      </c>
      <c r="H9" s="58">
        <f>'1204 Greußen'!N10</f>
        <v>0</v>
      </c>
      <c r="I9" s="58">
        <f>'1204 Greußen'!Q10</f>
        <v>0</v>
      </c>
      <c r="J9" s="58">
        <f>'1204 Greußen'!T10</f>
        <v>0</v>
      </c>
      <c r="K9" s="58">
        <f>'1204 Greußen'!W10</f>
        <v>0</v>
      </c>
      <c r="L9" s="58">
        <f>'1204 Greußen'!Z10</f>
        <v>0</v>
      </c>
      <c r="M9" s="44">
        <f>'1204 Greußen'!AC10</f>
        <v>0</v>
      </c>
      <c r="O9" s="47">
        <f t="shared" si="0"/>
        <v>0</v>
      </c>
    </row>
    <row r="10" spans="2:15" x14ac:dyDescent="0.2">
      <c r="B10" s="52" t="s">
        <v>13</v>
      </c>
      <c r="C10" s="58">
        <f>'1301 Frohndorf'!D11</f>
        <v>0</v>
      </c>
      <c r="D10" s="58">
        <f>'1301 Frohndorf'!F11</f>
        <v>0</v>
      </c>
      <c r="E10" s="58">
        <f>'1301 Frohndorf'!H11</f>
        <v>0</v>
      </c>
      <c r="F10" s="58">
        <f>'1301 Frohndorf'!J11</f>
        <v>0</v>
      </c>
      <c r="G10" s="58">
        <f>'1301 Frohndorf'!L11</f>
        <v>0</v>
      </c>
      <c r="H10" s="58">
        <f>'1301 Frohndorf'!N11</f>
        <v>0</v>
      </c>
      <c r="I10" s="58">
        <f>'1301 Frohndorf'!Q11</f>
        <v>0</v>
      </c>
      <c r="J10" s="58">
        <f>'1301 Frohndorf'!T11</f>
        <v>0</v>
      </c>
      <c r="K10" s="58">
        <f>'1301 Frohndorf'!W11</f>
        <v>0</v>
      </c>
      <c r="L10" s="58">
        <f>'1301 Frohndorf'!Z11</f>
        <v>0</v>
      </c>
      <c r="M10" s="44">
        <f>'1301 Frohndorf'!AC11</f>
        <v>0</v>
      </c>
      <c r="O10" s="47">
        <f t="shared" si="0"/>
        <v>0</v>
      </c>
    </row>
    <row r="11" spans="2:15" x14ac:dyDescent="0.2">
      <c r="B11" s="52" t="s">
        <v>36</v>
      </c>
      <c r="C11" s="58">
        <f>'1302 Schwerstedt'!D11</f>
        <v>0</v>
      </c>
      <c r="D11" s="58">
        <f>'1302 Schwerstedt'!F11</f>
        <v>0</v>
      </c>
      <c r="E11" s="58">
        <f>'1302 Schwerstedt'!H11</f>
        <v>0</v>
      </c>
      <c r="F11" s="58">
        <f>'1302 Schwerstedt'!J11</f>
        <v>0</v>
      </c>
      <c r="G11" s="58">
        <f>'1302 Schwerstedt'!L11</f>
        <v>0</v>
      </c>
      <c r="H11" s="58">
        <f>'1302 Schwerstedt'!N11</f>
        <v>0</v>
      </c>
      <c r="I11" s="58">
        <f>'1302 Schwerstedt'!Q11</f>
        <v>0</v>
      </c>
      <c r="J11" s="58">
        <f>'1302 Schwerstedt'!T11</f>
        <v>0</v>
      </c>
      <c r="K11" s="58">
        <f>'1302 Schwerstedt'!W11</f>
        <v>0</v>
      </c>
      <c r="L11" s="58">
        <f>'1302 Schwerstedt'!Z11</f>
        <v>0</v>
      </c>
      <c r="M11" s="44">
        <f>'1302 Schwerstedt'!AC11</f>
        <v>0</v>
      </c>
      <c r="O11" s="47">
        <f t="shared" si="0"/>
        <v>0</v>
      </c>
    </row>
    <row r="12" spans="2:15" x14ac:dyDescent="0.2">
      <c r="B12" s="52" t="s">
        <v>14</v>
      </c>
      <c r="C12" s="58">
        <f>'1303 Bachra'!D12</f>
        <v>0</v>
      </c>
      <c r="D12" s="58">
        <f>'1303 Bachra'!F12</f>
        <v>0</v>
      </c>
      <c r="E12" s="58">
        <f>'1303 Bachra'!H12</f>
        <v>0</v>
      </c>
      <c r="F12" s="58">
        <f>'1303 Bachra'!J12</f>
        <v>0</v>
      </c>
      <c r="G12" s="58">
        <f>'1303 Bachra'!L12</f>
        <v>0</v>
      </c>
      <c r="H12" s="58">
        <f>'1303 Bachra'!N12</f>
        <v>0</v>
      </c>
      <c r="I12" s="58">
        <f>'1303 Bachra'!Q12</f>
        <v>0</v>
      </c>
      <c r="J12" s="58">
        <f>'1303 Bachra'!T12</f>
        <v>0</v>
      </c>
      <c r="K12" s="58">
        <f>'1303 Bachra'!W12</f>
        <v>0</v>
      </c>
      <c r="L12" s="58">
        <f>'1303 Bachra'!Z12</f>
        <v>0</v>
      </c>
      <c r="M12" s="44">
        <f>'1303 Bachra'!AC12</f>
        <v>0</v>
      </c>
      <c r="O12" s="47">
        <f t="shared" si="0"/>
        <v>0</v>
      </c>
    </row>
    <row r="13" spans="2:15" x14ac:dyDescent="0.2">
      <c r="B13" s="52" t="s">
        <v>34</v>
      </c>
      <c r="C13" s="58">
        <f>'1304 Vipp.'!D13</f>
        <v>0</v>
      </c>
      <c r="D13" s="58">
        <f>'1304 Vipp.'!F13</f>
        <v>0</v>
      </c>
      <c r="E13" s="58">
        <f>'1304 Vipp.'!H13</f>
        <v>0</v>
      </c>
      <c r="F13" s="58">
        <f>'1304 Vipp.'!J13</f>
        <v>0</v>
      </c>
      <c r="G13" s="58">
        <f>'1304 Vipp.'!L13</f>
        <v>0</v>
      </c>
      <c r="H13" s="58">
        <f>'1304 Vipp.'!N13</f>
        <v>0</v>
      </c>
      <c r="I13" s="58">
        <f>'1304 Vipp.'!Q13</f>
        <v>0</v>
      </c>
      <c r="J13" s="58">
        <f>'1304 Vipp.'!T13</f>
        <v>0</v>
      </c>
      <c r="K13" s="58">
        <f>'1304 Vipp.'!W13</f>
        <v>0</v>
      </c>
      <c r="L13" s="58">
        <f>'1304 Vipp.'!Z13</f>
        <v>0</v>
      </c>
      <c r="M13" s="44">
        <f>'1304 Vipp.'!AC13</f>
        <v>0</v>
      </c>
      <c r="O13" s="47">
        <f t="shared" si="0"/>
        <v>0</v>
      </c>
    </row>
    <row r="14" spans="2:15" x14ac:dyDescent="0.2">
      <c r="B14" s="52" t="s">
        <v>15</v>
      </c>
      <c r="C14" s="58">
        <f>'1305 Großbrembach'!D12</f>
        <v>0</v>
      </c>
      <c r="D14" s="58">
        <f>'1305 Großbrembach'!F12</f>
        <v>0</v>
      </c>
      <c r="E14" s="58">
        <f>'1305 Großbrembach'!H12</f>
        <v>0</v>
      </c>
      <c r="F14" s="58">
        <f>'1305 Großbrembach'!J12</f>
        <v>0</v>
      </c>
      <c r="G14" s="58">
        <f>'1305 Großbrembach'!L12</f>
        <v>0</v>
      </c>
      <c r="H14" s="58">
        <f>'1305 Großbrembach'!N12</f>
        <v>0</v>
      </c>
      <c r="I14" s="58">
        <f>'1305 Großbrembach'!Q12</f>
        <v>0</v>
      </c>
      <c r="J14" s="58">
        <f>'1305 Großbrembach'!T12</f>
        <v>0</v>
      </c>
      <c r="K14" s="58">
        <f>'1305 Großbrembach'!W12</f>
        <v>0</v>
      </c>
      <c r="L14" s="58">
        <f>'1305 Großbrembach'!Z12</f>
        <v>0</v>
      </c>
      <c r="M14" s="44">
        <f>'1305 Großbrembach'!AC12</f>
        <v>0</v>
      </c>
      <c r="O14" s="47">
        <f t="shared" si="0"/>
        <v>0</v>
      </c>
    </row>
    <row r="15" spans="2:15" x14ac:dyDescent="0.2">
      <c r="B15" s="52" t="s">
        <v>16</v>
      </c>
      <c r="C15" s="58">
        <f>'1306 Hopfgarten'!D14</f>
        <v>0</v>
      </c>
      <c r="D15" s="58">
        <f>'1306 Hopfgarten'!F14</f>
        <v>0</v>
      </c>
      <c r="E15" s="58">
        <f>'1306 Hopfgarten'!H14</f>
        <v>0</v>
      </c>
      <c r="F15" s="58">
        <f>'1306 Hopfgarten'!J14</f>
        <v>0</v>
      </c>
      <c r="G15" s="58">
        <f>'1306 Hopfgarten'!L14</f>
        <v>0</v>
      </c>
      <c r="H15" s="58">
        <f>'1306 Hopfgarten'!N14</f>
        <v>0</v>
      </c>
      <c r="I15" s="58">
        <f>'1306 Hopfgarten'!Q14</f>
        <v>0</v>
      </c>
      <c r="J15" s="58">
        <f>'1306 Hopfgarten'!T14</f>
        <v>0</v>
      </c>
      <c r="K15" s="58">
        <f>'1306 Hopfgarten'!W14</f>
        <v>0</v>
      </c>
      <c r="L15" s="58">
        <f>'1306 Hopfgarten'!Z14</f>
        <v>0</v>
      </c>
      <c r="M15" s="44">
        <f>'1306 Hopfgarten'!AC14</f>
        <v>0</v>
      </c>
      <c r="O15" s="47">
        <f t="shared" si="0"/>
        <v>0</v>
      </c>
    </row>
    <row r="16" spans="2:15" x14ac:dyDescent="0.2">
      <c r="B16" s="52" t="s">
        <v>17</v>
      </c>
      <c r="C16" s="58">
        <f>'1307 Vieselbach'!D14</f>
        <v>0</v>
      </c>
      <c r="D16" s="58">
        <f>'1307 Vieselbach'!F14</f>
        <v>0</v>
      </c>
      <c r="E16" s="58">
        <f>'1307 Vieselbach'!H14</f>
        <v>0</v>
      </c>
      <c r="F16" s="58">
        <f>'1307 Vieselbach'!J14</f>
        <v>0</v>
      </c>
      <c r="G16" s="58">
        <f>'1307 Vieselbach'!L14</f>
        <v>0</v>
      </c>
      <c r="H16" s="58">
        <f>'1307 Vieselbach'!N14</f>
        <v>0</v>
      </c>
      <c r="I16" s="58">
        <f>'1307 Vieselbach'!Q14</f>
        <v>0</v>
      </c>
      <c r="J16" s="58">
        <f>'1307 Vieselbach'!T14</f>
        <v>0</v>
      </c>
      <c r="K16" s="58">
        <f>'1307 Vieselbach'!W14</f>
        <v>0</v>
      </c>
      <c r="L16" s="58">
        <f>'1307 Vieselbach'!Z14</f>
        <v>0</v>
      </c>
      <c r="M16" s="44">
        <f>'1307 Vieselbach'!AC14</f>
        <v>0</v>
      </c>
      <c r="O16" s="47">
        <f t="shared" si="0"/>
        <v>0</v>
      </c>
    </row>
    <row r="17" spans="1:15" x14ac:dyDescent="0.2">
      <c r="A17" s="10"/>
      <c r="B17" s="54" t="s">
        <v>18</v>
      </c>
      <c r="C17" s="58">
        <f>'1308 Asbach'!D11</f>
        <v>0</v>
      </c>
      <c r="D17" s="58">
        <f>'1308 Asbach'!F11</f>
        <v>0</v>
      </c>
      <c r="E17" s="58">
        <f>'1308 Asbach'!H11</f>
        <v>0</v>
      </c>
      <c r="F17" s="58">
        <f>'1308 Asbach'!J11</f>
        <v>0</v>
      </c>
      <c r="G17" s="58">
        <f>'1308 Asbach'!L11</f>
        <v>0</v>
      </c>
      <c r="H17" s="58">
        <f>'1308 Asbach'!N11</f>
        <v>0</v>
      </c>
      <c r="I17" s="58">
        <f>'1308 Asbach'!Q11</f>
        <v>0</v>
      </c>
      <c r="J17" s="58">
        <f>'1308 Asbach'!T11</f>
        <v>0</v>
      </c>
      <c r="K17" s="58">
        <f>'1308 Asbach'!W11</f>
        <v>0</v>
      </c>
      <c r="L17" s="58">
        <f>'1308 Asbach'!Z11</f>
        <v>0</v>
      </c>
      <c r="M17" s="44">
        <f>'1308 Asbach'!AC11</f>
        <v>0</v>
      </c>
      <c r="O17" s="47">
        <f t="shared" si="0"/>
        <v>0</v>
      </c>
    </row>
    <row r="18" spans="1:15" x14ac:dyDescent="0.2">
      <c r="A18" s="10"/>
      <c r="B18" s="52" t="s">
        <v>5</v>
      </c>
      <c r="C18" s="58">
        <f>'1501 Seebach'!D15</f>
        <v>0</v>
      </c>
      <c r="D18" s="58">
        <f>'1501 Seebach'!F15</f>
        <v>0</v>
      </c>
      <c r="E18" s="58">
        <f>'1501 Seebach'!H15</f>
        <v>0</v>
      </c>
      <c r="F18" s="58">
        <f>'1501 Seebach'!J15</f>
        <v>0</v>
      </c>
      <c r="G18" s="58">
        <f>'1501 Seebach'!L15</f>
        <v>0</v>
      </c>
      <c r="H18" s="58">
        <f>'1501 Seebach'!N15</f>
        <v>0</v>
      </c>
      <c r="I18" s="58">
        <f>'1501 Seebach'!Q15</f>
        <v>0</v>
      </c>
      <c r="J18" s="58">
        <f>'1501 Seebach'!T15</f>
        <v>0</v>
      </c>
      <c r="K18" s="58">
        <f>'1501 Seebach'!W15</f>
        <v>0</v>
      </c>
      <c r="L18" s="58">
        <f>'1501 Seebach'!Z15</f>
        <v>0</v>
      </c>
      <c r="M18" s="44">
        <f>'1501 Seebach'!AC15</f>
        <v>0</v>
      </c>
      <c r="O18" s="47">
        <f t="shared" si="0"/>
        <v>0</v>
      </c>
    </row>
    <row r="19" spans="1:15" x14ac:dyDescent="0.2">
      <c r="A19" s="10"/>
      <c r="B19" s="52" t="s">
        <v>1</v>
      </c>
      <c r="C19" s="58">
        <f>'1502 Neustadt'!D24</f>
        <v>0</v>
      </c>
      <c r="D19" s="58">
        <f>'1502 Neustadt'!F24</f>
        <v>0</v>
      </c>
      <c r="E19" s="58">
        <f>'1502 Neustadt'!H24</f>
        <v>0</v>
      </c>
      <c r="F19" s="58">
        <f>'1502 Neustadt'!J24</f>
        <v>0</v>
      </c>
      <c r="G19" s="58">
        <f>'1502 Neustadt'!L24</f>
        <v>0</v>
      </c>
      <c r="H19" s="58">
        <f>'1502 Neustadt'!N24</f>
        <v>0</v>
      </c>
      <c r="I19" s="58">
        <f>'1502 Neustadt'!Q24</f>
        <v>0</v>
      </c>
      <c r="J19" s="58">
        <f>'1502 Neustadt'!T24</f>
        <v>0</v>
      </c>
      <c r="K19" s="58">
        <f>'1502 Neustadt'!W24</f>
        <v>0</v>
      </c>
      <c r="L19" s="58">
        <f>'1502 Neustadt'!Z24</f>
        <v>0</v>
      </c>
      <c r="M19" s="44">
        <f>'1502 Neustadt'!AC24</f>
        <v>0</v>
      </c>
      <c r="O19" s="47">
        <f t="shared" si="0"/>
        <v>0</v>
      </c>
    </row>
    <row r="20" spans="1:15" x14ac:dyDescent="0.2">
      <c r="B20" s="54" t="s">
        <v>2</v>
      </c>
      <c r="C20" s="58">
        <f>'1503 Iberg'!D13</f>
        <v>0</v>
      </c>
      <c r="D20" s="58">
        <f>'1503 Iberg'!F13</f>
        <v>0</v>
      </c>
      <c r="E20" s="58">
        <f>'1503 Iberg'!H13</f>
        <v>0</v>
      </c>
      <c r="F20" s="58">
        <f>'1503 Iberg'!J13</f>
        <v>0</v>
      </c>
      <c r="G20" s="58">
        <f>'1503 Iberg'!L13</f>
        <v>0</v>
      </c>
      <c r="H20" s="58">
        <f>'1503 Iberg'!N13</f>
        <v>0</v>
      </c>
      <c r="I20" s="58">
        <f>'1503 Iberg'!Q13</f>
        <v>0</v>
      </c>
      <c r="J20" s="58">
        <f>'1503 Iberg'!T13</f>
        <v>0</v>
      </c>
      <c r="K20" s="58">
        <f>'1503 Iberg'!W13</f>
        <v>0</v>
      </c>
      <c r="L20" s="58">
        <f>'1503 Iberg'!Z13</f>
        <v>0</v>
      </c>
      <c r="M20" s="44">
        <f>'1503 Iberg'!AC13</f>
        <v>0</v>
      </c>
      <c r="O20" s="47">
        <f t="shared" si="0"/>
        <v>0</v>
      </c>
    </row>
    <row r="21" spans="1:15" x14ac:dyDescent="0.2">
      <c r="B21" s="54" t="s">
        <v>3</v>
      </c>
      <c r="C21" s="59">
        <f>'1504 Holbach'!D10</f>
        <v>0</v>
      </c>
      <c r="D21" s="59">
        <f>'1504 Holbach'!F10</f>
        <v>0</v>
      </c>
      <c r="E21" s="59">
        <f>'1504 Holbach'!H10</f>
        <v>0</v>
      </c>
      <c r="F21" s="59">
        <f>'1504 Holbach'!J10</f>
        <v>0</v>
      </c>
      <c r="G21" s="59">
        <f>'1504 Holbach'!L10</f>
        <v>0</v>
      </c>
      <c r="H21" s="59">
        <f>'1504 Holbach'!N10</f>
        <v>0</v>
      </c>
      <c r="I21" s="59">
        <f>'1504 Holbach'!Q10</f>
        <v>0</v>
      </c>
      <c r="J21" s="59">
        <f>'1504 Holbach'!T10</f>
        <v>0</v>
      </c>
      <c r="K21" s="59">
        <f>'1504 Holbach'!W10</f>
        <v>0</v>
      </c>
      <c r="L21" s="59">
        <f>'1504 Holbach'!Z10</f>
        <v>0</v>
      </c>
      <c r="M21" s="44">
        <f>'1504 Holbach'!AC10</f>
        <v>0</v>
      </c>
      <c r="O21" s="47">
        <f t="shared" si="0"/>
        <v>0</v>
      </c>
    </row>
    <row r="22" spans="1:15" x14ac:dyDescent="0.2">
      <c r="B22" s="54" t="s">
        <v>70</v>
      </c>
      <c r="C22" s="44">
        <f>'1505 Luhne'!D13</f>
        <v>0</v>
      </c>
      <c r="D22" s="44">
        <f>'1505 Luhne'!F13</f>
        <v>0</v>
      </c>
      <c r="E22" s="44">
        <f>'1505 Luhne'!H13</f>
        <v>0</v>
      </c>
      <c r="F22" s="44">
        <f>'1505 Luhne'!J13</f>
        <v>0</v>
      </c>
      <c r="G22" s="44">
        <f>'1505 Luhne'!L13</f>
        <v>0</v>
      </c>
      <c r="H22" s="44">
        <f>'1505 Luhne'!N13</f>
        <v>0</v>
      </c>
      <c r="I22" s="44">
        <f>'1505 Luhne'!Q13</f>
        <v>0</v>
      </c>
      <c r="J22" s="44">
        <f>'1505 Luhne'!T13</f>
        <v>0</v>
      </c>
      <c r="K22" s="44">
        <f>'1505 Luhne'!W13</f>
        <v>0</v>
      </c>
      <c r="L22" s="44">
        <f>'1505 Luhne'!Z13</f>
        <v>0</v>
      </c>
      <c r="M22" s="44">
        <f>'1505 Luhne'!AC13</f>
        <v>0</v>
      </c>
      <c r="O22" s="47">
        <f t="shared" si="0"/>
        <v>0</v>
      </c>
    </row>
    <row r="23" spans="1:15" x14ac:dyDescent="0.2">
      <c r="B23" s="52" t="s">
        <v>6</v>
      </c>
      <c r="C23" s="44">
        <f>'1506 Großengottern'!D13</f>
        <v>0</v>
      </c>
      <c r="D23" s="44">
        <f>'1506 Großengottern'!F13</f>
        <v>0</v>
      </c>
      <c r="E23" s="44">
        <f>'1506 Großengottern'!H13</f>
        <v>0</v>
      </c>
      <c r="F23" s="44">
        <f>'1506 Großengottern'!J13</f>
        <v>0</v>
      </c>
      <c r="G23" s="44">
        <f>'1506 Großengottern'!L13</f>
        <v>0</v>
      </c>
      <c r="H23" s="44">
        <f>'1506 Großengottern'!N13</f>
        <v>0</v>
      </c>
      <c r="I23" s="44">
        <f>'1506 Großengottern'!Q13</f>
        <v>0</v>
      </c>
      <c r="J23" s="44">
        <f>'1506 Großengottern'!T13</f>
        <v>0</v>
      </c>
      <c r="K23" s="44">
        <f>'1506 Großengottern'!W13</f>
        <v>0</v>
      </c>
      <c r="L23" s="44">
        <f>'1506 Großengottern'!Z13</f>
        <v>0</v>
      </c>
      <c r="M23" s="44">
        <f>'1506 Großengottern'!AC13</f>
        <v>0</v>
      </c>
      <c r="O23" s="47">
        <f t="shared" si="0"/>
        <v>0</v>
      </c>
    </row>
    <row r="24" spans="1:15" x14ac:dyDescent="0.2">
      <c r="B24" s="54" t="s">
        <v>80</v>
      </c>
      <c r="C24" s="44">
        <f>'1507 Tüngeda'!D12</f>
        <v>0</v>
      </c>
      <c r="D24" s="44">
        <f>'1507 Tüngeda'!F12</f>
        <v>0</v>
      </c>
      <c r="E24" s="44">
        <f>'1507 Tüngeda'!H12</f>
        <v>0</v>
      </c>
      <c r="F24" s="44">
        <f>'1507 Tüngeda'!J12</f>
        <v>0</v>
      </c>
      <c r="G24" s="44">
        <f>'1507 Tüngeda'!L12</f>
        <v>0</v>
      </c>
      <c r="H24" s="44">
        <f>'1507 Tüngeda'!N12</f>
        <v>0</v>
      </c>
      <c r="I24" s="44">
        <f>'1507 Tüngeda'!Q12</f>
        <v>0</v>
      </c>
      <c r="J24" s="44">
        <f>'1507 Tüngeda'!T12</f>
        <v>0</v>
      </c>
      <c r="K24" s="44">
        <f>'1507 Tüngeda'!W12</f>
        <v>0</v>
      </c>
      <c r="L24" s="44">
        <f>'1507 Tüngeda'!Z12</f>
        <v>0</v>
      </c>
      <c r="M24" s="44">
        <f>'1507 Tüngeda'!AC12</f>
        <v>0</v>
      </c>
      <c r="O24" s="47">
        <f t="shared" si="0"/>
        <v>0</v>
      </c>
    </row>
    <row r="25" spans="1:15" x14ac:dyDescent="0.2">
      <c r="B25" s="54" t="s">
        <v>7</v>
      </c>
      <c r="C25" s="44">
        <f>'1508 Spichra'!D13</f>
        <v>0</v>
      </c>
      <c r="D25" s="44">
        <f>'1508 Spichra'!F13</f>
        <v>0</v>
      </c>
      <c r="E25" s="44">
        <f>'1508 Spichra'!H13</f>
        <v>0</v>
      </c>
      <c r="F25" s="44">
        <f>'1508 Spichra'!J13</f>
        <v>0</v>
      </c>
      <c r="G25" s="44">
        <f>'1508 Spichra'!L13</f>
        <v>0</v>
      </c>
      <c r="H25" s="44">
        <f>'1508 Spichra'!N13</f>
        <v>0</v>
      </c>
      <c r="I25" s="44">
        <f>'1508 Spichra'!Q13</f>
        <v>0</v>
      </c>
      <c r="J25" s="44">
        <f>'1508 Spichra'!T13</f>
        <v>0</v>
      </c>
      <c r="K25" s="44">
        <f>'1508 Spichra'!W13</f>
        <v>0</v>
      </c>
      <c r="L25" s="44">
        <f>'1508 Spichra'!Z13</f>
        <v>0</v>
      </c>
      <c r="M25" s="44">
        <f>'1508 Spichra'!AC13</f>
        <v>0</v>
      </c>
      <c r="O25" s="47">
        <f t="shared" si="0"/>
        <v>0</v>
      </c>
    </row>
    <row r="26" spans="1:15" x14ac:dyDescent="0.2">
      <c r="B26" s="54" t="s">
        <v>8</v>
      </c>
      <c r="C26" s="44">
        <f>'1509 Berka'!D12</f>
        <v>0</v>
      </c>
      <c r="D26" s="44">
        <f>'1509 Berka'!F12</f>
        <v>0</v>
      </c>
      <c r="E26" s="44">
        <f>'1509 Berka'!H12</f>
        <v>0</v>
      </c>
      <c r="F26" s="44">
        <f>'1509 Berka'!J12</f>
        <v>0</v>
      </c>
      <c r="G26" s="44">
        <f>'1509 Berka'!L12</f>
        <v>0</v>
      </c>
      <c r="H26" s="44">
        <f>'1509 Berka'!N12</f>
        <v>0</v>
      </c>
      <c r="I26" s="44">
        <f>'1509 Berka'!Q12</f>
        <v>0</v>
      </c>
      <c r="J26" s="44">
        <f>'1509 Berka'!T12</f>
        <v>0</v>
      </c>
      <c r="K26" s="44">
        <f>'1509 Berka'!W12</f>
        <v>0</v>
      </c>
      <c r="L26" s="44">
        <f>'1509 Berka'!Z12</f>
        <v>0</v>
      </c>
      <c r="M26" s="44">
        <f>'1509 Berka'!AC12</f>
        <v>0</v>
      </c>
      <c r="O26" s="47">
        <f t="shared" si="0"/>
        <v>0</v>
      </c>
    </row>
    <row r="27" spans="1:15" x14ac:dyDescent="0.2">
      <c r="B27" s="54" t="s">
        <v>9</v>
      </c>
      <c r="C27" s="44">
        <f>'1510 Bischofroda I'!D12</f>
        <v>0</v>
      </c>
      <c r="D27" s="44">
        <f>'1510 Bischofroda I'!F12</f>
        <v>0</v>
      </c>
      <c r="E27" s="44">
        <f>'1510 Bischofroda I'!H12</f>
        <v>0</v>
      </c>
      <c r="F27" s="44">
        <f>'1510 Bischofroda I'!J12</f>
        <v>0</v>
      </c>
      <c r="G27" s="44">
        <f>'1510 Bischofroda I'!L12</f>
        <v>0</v>
      </c>
      <c r="H27" s="44">
        <f>'1510 Bischofroda I'!N12</f>
        <v>0</v>
      </c>
      <c r="I27" s="44">
        <f>'1510 Bischofroda I'!Q12</f>
        <v>0</v>
      </c>
      <c r="J27" s="44">
        <f>'1510 Bischofroda I'!T12</f>
        <v>0</v>
      </c>
      <c r="K27" s="44">
        <f>'1510 Bischofroda I'!W12</f>
        <v>0</v>
      </c>
      <c r="L27" s="44">
        <f>'1510 Bischofroda I'!Z12</f>
        <v>0</v>
      </c>
      <c r="M27" s="44">
        <f>'1510 Bischofroda I'!AC12</f>
        <v>0</v>
      </c>
      <c r="O27" s="47">
        <f t="shared" si="0"/>
        <v>0</v>
      </c>
    </row>
    <row r="28" spans="1:15" x14ac:dyDescent="0.2">
      <c r="B28" s="54" t="s">
        <v>10</v>
      </c>
      <c r="C28" s="56">
        <f>'1511 Bischofroda II'!D11</f>
        <v>0</v>
      </c>
      <c r="D28" s="56">
        <f>'1511 Bischofroda II'!F11</f>
        <v>0</v>
      </c>
      <c r="E28" s="56">
        <f>'1511 Bischofroda II'!H11</f>
        <v>0</v>
      </c>
      <c r="F28" s="56">
        <f>'1511 Bischofroda II'!J11</f>
        <v>0</v>
      </c>
      <c r="G28" s="56">
        <f>'1511 Bischofroda II'!L11</f>
        <v>0</v>
      </c>
      <c r="H28" s="56">
        <f>'1511 Bischofroda II'!N11</f>
        <v>0</v>
      </c>
      <c r="I28" s="56">
        <f>'1511 Bischofroda II'!Q11</f>
        <v>0</v>
      </c>
      <c r="J28" s="56">
        <f>'1511 Bischofroda II'!T11</f>
        <v>0</v>
      </c>
      <c r="K28" s="56">
        <f>'1511 Bischofroda II'!W11</f>
        <v>0</v>
      </c>
      <c r="L28" s="56">
        <f>'1511 Bischofroda II'!Z11</f>
        <v>0</v>
      </c>
      <c r="M28" s="56">
        <f>'1511 Bischofroda II'!AC11</f>
        <v>0</v>
      </c>
      <c r="O28" s="47">
        <f t="shared" si="0"/>
        <v>0</v>
      </c>
    </row>
    <row r="29" spans="1:15" x14ac:dyDescent="0.2">
      <c r="B29" s="54" t="s">
        <v>4</v>
      </c>
      <c r="C29" s="44">
        <f>'1512 Mengelrode'!D11</f>
        <v>0</v>
      </c>
      <c r="D29" s="44">
        <f>'1512 Mengelrode'!F11</f>
        <v>0</v>
      </c>
      <c r="E29" s="44">
        <f>'1512 Mengelrode'!H11</f>
        <v>0</v>
      </c>
      <c r="F29" s="44">
        <f>'1512 Mengelrode'!J11</f>
        <v>0</v>
      </c>
      <c r="G29" s="44">
        <f>'1512 Mengelrode'!L11</f>
        <v>0</v>
      </c>
      <c r="H29" s="44">
        <f>'1512 Mengelrode'!N11</f>
        <v>0</v>
      </c>
      <c r="I29" s="44">
        <f>'1512 Mengelrode'!Q11</f>
        <v>0</v>
      </c>
      <c r="J29" s="44">
        <f>'1512 Mengelrode'!T11</f>
        <v>0</v>
      </c>
      <c r="K29" s="44">
        <f>'1512 Mengelrode'!W11</f>
        <v>0</v>
      </c>
      <c r="L29" s="44">
        <f>'1512 Mengelrode'!Z11</f>
        <v>0</v>
      </c>
      <c r="M29" s="44">
        <f>'1512 Mengelrode'!AC11</f>
        <v>0</v>
      </c>
      <c r="O29" s="47">
        <f t="shared" si="0"/>
        <v>0</v>
      </c>
    </row>
    <row r="30" spans="1:15" ht="13.5" thickBot="1" x14ac:dyDescent="0.25">
      <c r="B30" s="78" t="s">
        <v>182</v>
      </c>
      <c r="C30" s="79">
        <f>'7116 Heichelheim'!D12</f>
        <v>0</v>
      </c>
      <c r="D30" s="79">
        <f>'7116 Heichelheim'!F12</f>
        <v>0</v>
      </c>
      <c r="E30" s="79">
        <f>'7116 Heichelheim'!H12</f>
        <v>0</v>
      </c>
      <c r="F30" s="79">
        <f>'7116 Heichelheim'!J12</f>
        <v>0</v>
      </c>
      <c r="G30" s="79">
        <f>'7116 Heichelheim'!L12</f>
        <v>0</v>
      </c>
      <c r="H30" s="79">
        <f>'7116 Heichelheim'!N12</f>
        <v>0</v>
      </c>
      <c r="I30" s="79">
        <f>'7116 Heichelheim'!Q12</f>
        <v>0</v>
      </c>
      <c r="J30" s="79">
        <f>'7116 Heichelheim'!T12</f>
        <v>0</v>
      </c>
      <c r="K30" s="79">
        <f>'7116 Heichelheim'!W12</f>
        <v>0</v>
      </c>
      <c r="L30" s="79">
        <f>'7116 Heichelheim'!Z12</f>
        <v>0</v>
      </c>
      <c r="M30" s="79">
        <f>'7116 Heichelheim'!AC12</f>
        <v>0</v>
      </c>
      <c r="O30" s="47">
        <f t="shared" si="0"/>
        <v>0</v>
      </c>
    </row>
    <row r="31" spans="1:15" ht="13.5" thickBot="1" x14ac:dyDescent="0.25"/>
    <row r="32" spans="1:15" ht="13.5" thickBot="1" x14ac:dyDescent="0.25">
      <c r="B32" s="43" t="s">
        <v>166</v>
      </c>
      <c r="C32" s="46">
        <f t="shared" ref="C32:M32" si="1">SUM(C6:C30)</f>
        <v>0</v>
      </c>
      <c r="D32" s="46">
        <f t="shared" si="1"/>
        <v>0</v>
      </c>
      <c r="E32" s="46">
        <f t="shared" si="1"/>
        <v>0</v>
      </c>
      <c r="F32" s="46">
        <f t="shared" si="1"/>
        <v>0</v>
      </c>
      <c r="G32" s="46">
        <f t="shared" si="1"/>
        <v>0</v>
      </c>
      <c r="H32" s="46">
        <f t="shared" si="1"/>
        <v>0</v>
      </c>
      <c r="I32" s="46">
        <f t="shared" si="1"/>
        <v>0</v>
      </c>
      <c r="J32" s="46">
        <f t="shared" si="1"/>
        <v>0</v>
      </c>
      <c r="K32" s="46">
        <f t="shared" si="1"/>
        <v>0</v>
      </c>
      <c r="L32" s="46">
        <f t="shared" si="1"/>
        <v>0</v>
      </c>
      <c r="M32" s="46">
        <f t="shared" si="1"/>
        <v>0</v>
      </c>
    </row>
    <row r="33" spans="5:13" ht="13.5" thickBot="1" x14ac:dyDescent="0.25"/>
    <row r="34" spans="5:13" ht="13.5" thickBot="1" x14ac:dyDescent="0.25">
      <c r="J34" s="45" t="s">
        <v>151</v>
      </c>
      <c r="K34" s="98">
        <f>SUM(D32:M32)</f>
        <v>0</v>
      </c>
      <c r="L34" s="99"/>
      <c r="M34" s="47"/>
    </row>
    <row r="35" spans="5:13" ht="13.5" thickBot="1" x14ac:dyDescent="0.25">
      <c r="J35" s="45" t="s">
        <v>152</v>
      </c>
      <c r="K35" s="100">
        <f>K34*0.19</f>
        <v>0</v>
      </c>
      <c r="L35" s="101"/>
    </row>
    <row r="36" spans="5:13" ht="13.5" thickBot="1" x14ac:dyDescent="0.25">
      <c r="J36" s="45" t="s">
        <v>153</v>
      </c>
      <c r="K36" s="98">
        <f>K34+K35</f>
        <v>0</v>
      </c>
      <c r="L36" s="99"/>
      <c r="M36" s="47"/>
    </row>
    <row r="38" spans="5:13" ht="13.5" thickBot="1" x14ac:dyDescent="0.25"/>
    <row r="39" spans="5:13" ht="13.5" thickBot="1" x14ac:dyDescent="0.25">
      <c r="E39" s="41" t="s">
        <v>160</v>
      </c>
      <c r="I39" s="107">
        <v>2031</v>
      </c>
      <c r="J39" s="107">
        <v>2032</v>
      </c>
      <c r="K39" s="107">
        <v>2033</v>
      </c>
      <c r="L39" s="107">
        <v>2034</v>
      </c>
      <c r="M39" s="108">
        <v>2035</v>
      </c>
    </row>
    <row r="40" spans="5:13" x14ac:dyDescent="0.2">
      <c r="F40" s="66" t="s">
        <v>161</v>
      </c>
      <c r="G40" s="72"/>
      <c r="H40" s="67" t="s">
        <v>162</v>
      </c>
      <c r="I40" s="104">
        <f>G40*1.03</f>
        <v>0</v>
      </c>
      <c r="J40" s="104">
        <f>I40*1.03</f>
        <v>0</v>
      </c>
      <c r="K40" s="104">
        <f t="shared" ref="K40:M40" si="2">J40*1.03</f>
        <v>0</v>
      </c>
      <c r="L40" s="104">
        <f t="shared" si="2"/>
        <v>0</v>
      </c>
      <c r="M40" s="104">
        <f t="shared" si="2"/>
        <v>0</v>
      </c>
    </row>
    <row r="41" spans="5:13" x14ac:dyDescent="0.2">
      <c r="F41" s="66" t="s">
        <v>163</v>
      </c>
      <c r="G41" s="73"/>
      <c r="H41" s="3" t="s">
        <v>162</v>
      </c>
      <c r="I41" s="105">
        <f t="shared" ref="I41:I43" si="3">G41*1.03</f>
        <v>0</v>
      </c>
      <c r="J41" s="105">
        <f t="shared" ref="J41:M43" si="4">I41*1.03</f>
        <v>0</v>
      </c>
      <c r="K41" s="105">
        <f t="shared" si="4"/>
        <v>0</v>
      </c>
      <c r="L41" s="105">
        <f t="shared" si="4"/>
        <v>0</v>
      </c>
      <c r="M41" s="105">
        <f t="shared" si="4"/>
        <v>0</v>
      </c>
    </row>
    <row r="42" spans="5:13" x14ac:dyDescent="0.2">
      <c r="F42" s="66" t="s">
        <v>164</v>
      </c>
      <c r="G42" s="73"/>
      <c r="H42" s="3" t="s">
        <v>162</v>
      </c>
      <c r="I42" s="105">
        <f t="shared" si="3"/>
        <v>0</v>
      </c>
      <c r="J42" s="105">
        <f t="shared" si="4"/>
        <v>0</v>
      </c>
      <c r="K42" s="105">
        <f t="shared" si="4"/>
        <v>0</v>
      </c>
      <c r="L42" s="105">
        <f t="shared" si="4"/>
        <v>0</v>
      </c>
      <c r="M42" s="105">
        <f t="shared" si="4"/>
        <v>0</v>
      </c>
    </row>
    <row r="43" spans="5:13" ht="13.5" thickBot="1" x14ac:dyDescent="0.25">
      <c r="F43" s="66" t="s">
        <v>165</v>
      </c>
      <c r="G43" s="74"/>
      <c r="H43" s="68" t="s">
        <v>162</v>
      </c>
      <c r="I43" s="106">
        <f t="shared" si="3"/>
        <v>0</v>
      </c>
      <c r="J43" s="106">
        <f t="shared" si="4"/>
        <v>0</v>
      </c>
      <c r="K43" s="106">
        <f t="shared" si="4"/>
        <v>0</v>
      </c>
      <c r="L43" s="106">
        <f t="shared" si="4"/>
        <v>0</v>
      </c>
      <c r="M43" s="106">
        <f t="shared" si="4"/>
        <v>0</v>
      </c>
    </row>
    <row r="44" spans="5:13" x14ac:dyDescent="0.2">
      <c r="E44" s="9"/>
    </row>
    <row r="45" spans="5:13" x14ac:dyDescent="0.2">
      <c r="E45" s="9"/>
    </row>
    <row r="46" spans="5:13" x14ac:dyDescent="0.2">
      <c r="E46" s="9"/>
    </row>
    <row r="47" spans="5:13" x14ac:dyDescent="0.2">
      <c r="E47" s="4"/>
    </row>
  </sheetData>
  <sheetProtection algorithmName="SHA-512" hashValue="iirqllcFvg5KJwy+Naugz2UtyS9e7tKYvtVGHQ7zpITwZXSswjEISDp6qwQuPCYhtc3vxHdAsqNst1DbK8jKyw==" saltValue="Q/eW+hvQxhvvYQxeWAmK1w==" spinCount="100000" sheet="1" objects="1" scenarios="1" selectLockedCells="1"/>
  <mergeCells count="4">
    <mergeCell ref="D4:M4"/>
    <mergeCell ref="K34:L34"/>
    <mergeCell ref="K35:L35"/>
    <mergeCell ref="K36:L36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2016-2025, Anlage 2 - Honnorarangaben zu den Messverfahren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8"/>
  <sheetViews>
    <sheetView view="pageBreakPreview" zoomScaleNormal="85" zoomScaleSheetLayoutView="100" workbookViewId="0">
      <selection activeCell="Q12" sqref="Q12"/>
    </sheetView>
    <sheetView workbookViewId="1">
      <selection activeCell="D9" sqref="D9"/>
    </sheetView>
    <sheetView workbookViewId="2"/>
  </sheetViews>
  <sheetFormatPr baseColWidth="10" defaultRowHeight="12.75" x14ac:dyDescent="0.2"/>
  <cols>
    <col min="1" max="1" width="2.42578125" customWidth="1"/>
    <col min="2" max="2" width="5.14062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103</v>
      </c>
      <c r="C2" s="75"/>
      <c r="D2" s="75"/>
      <c r="AC2" s="15" t="s">
        <v>43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4" t="s">
        <v>96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39" thickBot="1" x14ac:dyDescent="0.25">
      <c r="B8" s="30" t="s">
        <v>49</v>
      </c>
      <c r="C8" s="34" t="s">
        <v>97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81"/>
      <c r="P12" s="38"/>
      <c r="Q12" s="39">
        <f>SUM(Q6:Q9)</f>
        <v>0</v>
      </c>
      <c r="R12" s="81"/>
      <c r="S12" s="38"/>
      <c r="T12" s="39">
        <f>SUM(T6:T9)</f>
        <v>0</v>
      </c>
      <c r="U12" s="81"/>
      <c r="V12" s="38"/>
      <c r="W12" s="39">
        <f>SUM(W6:W9)</f>
        <v>0</v>
      </c>
      <c r="X12" s="81"/>
      <c r="Y12" s="38"/>
      <c r="Z12" s="39">
        <f>SUM(Z6:Z9)</f>
        <v>0</v>
      </c>
      <c r="AA12" s="81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82"/>
      <c r="AB14" s="41" t="s">
        <v>91</v>
      </c>
    </row>
    <row r="28" spans="1:1" x14ac:dyDescent="0.2">
      <c r="A28" s="10"/>
    </row>
  </sheetData>
  <sheetProtection algorithmName="SHA-512" hashValue="OLVPpuPuLvram41tejl2HfBOz78iBTcshgzJKfJnJ52M33LbLJY0nzHw1dO+cVzgg8b7OBugGRmPwNiNUg3cFQ==" saltValue="aewsDmJmhi/IZVUq7qCyiA==" spinCount="100000" sheet="1" objects="1" scenarios="1" selectLockedCells="1"/>
  <mergeCells count="11">
    <mergeCell ref="AA4:AC4"/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0"/>
  <sheetViews>
    <sheetView tabSelected="1" view="pageBreakPreview" zoomScaleNormal="100" zoomScaleSheetLayoutView="100" workbookViewId="0"/>
    <sheetView workbookViewId="1">
      <selection activeCell="D6" sqref="D6"/>
    </sheetView>
    <sheetView workbookViewId="2"/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1" width="8.5703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104</v>
      </c>
      <c r="C2" s="75"/>
      <c r="D2" s="75"/>
      <c r="AC2" s="15" t="s">
        <v>42</v>
      </c>
    </row>
    <row r="3" spans="1:29" ht="15.75" thickBot="1" x14ac:dyDescent="0.25">
      <c r="B3" s="76"/>
      <c r="C3" s="77"/>
      <c r="D3" s="77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4" t="s">
        <v>168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26.25" thickBot="1" x14ac:dyDescent="0.25">
      <c r="B8" s="30" t="s">
        <v>49</v>
      </c>
      <c r="C8" s="34" t="s">
        <v>169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81"/>
      <c r="P12" s="38"/>
      <c r="Q12" s="39">
        <f>SUM(Q6:Q9)</f>
        <v>0</v>
      </c>
      <c r="R12" s="81"/>
      <c r="S12" s="38"/>
      <c r="T12" s="39">
        <f>SUM(T6:T9)</f>
        <v>0</v>
      </c>
      <c r="U12" s="81"/>
      <c r="V12" s="38"/>
      <c r="W12" s="39">
        <f>SUM(W6:W9)</f>
        <v>0</v>
      </c>
      <c r="X12" s="81"/>
      <c r="Y12" s="38"/>
      <c r="Z12" s="39">
        <f>SUM(Z6:Z9)</f>
        <v>0</v>
      </c>
      <c r="AA12" s="81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82"/>
      <c r="AB14" s="41" t="s">
        <v>91</v>
      </c>
    </row>
    <row r="30" spans="1:1" x14ac:dyDescent="0.2">
      <c r="A30" s="10"/>
    </row>
  </sheetData>
  <sheetProtection algorithmName="SHA-512" hashValue="ao2ZuvR9a2DC8IyGY76lLeUDC86yc2Ad9UJM6TfatG8SoLQHxvUK002n1dUO7KlPdJco3NBxddrrmzWginetcA==" saltValue="oP8B6Km8M79Lzc0r8iy3Nw==" spinCount="100000" sheet="1" objects="1" scenarios="1" selectLockedCells="1"/>
  <mergeCells count="11">
    <mergeCell ref="AA4:AC4"/>
    <mergeCell ref="X4:Z4"/>
    <mergeCell ref="W14:Z14"/>
    <mergeCell ref="I4:J4"/>
    <mergeCell ref="K4:L4"/>
    <mergeCell ref="M4:N4"/>
    <mergeCell ref="E4:F4"/>
    <mergeCell ref="G4:H4"/>
    <mergeCell ref="O4:Q4"/>
    <mergeCell ref="R4:T4"/>
    <mergeCell ref="U4:W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28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102</v>
      </c>
      <c r="C2" s="75"/>
      <c r="D2" s="75"/>
      <c r="AC2" s="15" t="s">
        <v>41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98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13.5" thickBot="1" x14ac:dyDescent="0.25">
      <c r="B7" s="30" t="s">
        <v>48</v>
      </c>
      <c r="C7" s="34" t="s">
        <v>53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>D7*1.03</f>
        <v>0</v>
      </c>
      <c r="P7" s="87">
        <f>E7</f>
        <v>2</v>
      </c>
      <c r="Q7" s="33">
        <f>P7*O7</f>
        <v>0</v>
      </c>
      <c r="R7" s="86">
        <f>O7*1.03</f>
        <v>0</v>
      </c>
      <c r="S7" s="87">
        <f>E7</f>
        <v>2</v>
      </c>
      <c r="T7" s="33">
        <f>S7*R7</f>
        <v>0</v>
      </c>
      <c r="U7" s="86">
        <f>R7*1.03</f>
        <v>0</v>
      </c>
      <c r="V7" s="87">
        <f>E7</f>
        <v>2</v>
      </c>
      <c r="W7" s="33">
        <f>V7*U7</f>
        <v>0</v>
      </c>
      <c r="X7" s="86">
        <f>U7*1.03</f>
        <v>0</v>
      </c>
      <c r="Y7" s="87">
        <f>E7</f>
        <v>2</v>
      </c>
      <c r="Z7" s="33">
        <f>Y7*X7</f>
        <v>0</v>
      </c>
      <c r="AA7" s="86">
        <f>X7*1.03</f>
        <v>0</v>
      </c>
      <c r="AB7" s="87">
        <f>E7</f>
        <v>2</v>
      </c>
      <c r="AC7" s="33">
        <f>AB7*AA7</f>
        <v>0</v>
      </c>
    </row>
    <row r="8" spans="1:29" x14ac:dyDescent="0.2">
      <c r="B8" s="1"/>
      <c r="C8" s="1"/>
      <c r="D8" s="10"/>
    </row>
    <row r="9" spans="1:29" ht="13.5" thickBot="1" x14ac:dyDescent="0.25">
      <c r="F9" s="10"/>
      <c r="H9" s="10"/>
      <c r="J9" s="10"/>
      <c r="L9" s="10"/>
      <c r="N9" s="10"/>
      <c r="O9" s="10"/>
      <c r="Q9" s="10"/>
      <c r="R9" s="10"/>
      <c r="T9" s="10"/>
      <c r="U9" s="10"/>
      <c r="W9" s="10"/>
      <c r="X9" s="10"/>
      <c r="Z9" s="10"/>
      <c r="AA9" s="10"/>
      <c r="AC9" s="10"/>
    </row>
    <row r="10" spans="1:29" ht="16.5" thickBot="1" x14ac:dyDescent="0.25">
      <c r="C10" s="7" t="s">
        <v>89</v>
      </c>
      <c r="D10" s="39">
        <f>SUM(D6:D7)</f>
        <v>0</v>
      </c>
      <c r="E10" s="38"/>
      <c r="F10" s="39">
        <f>SUM(F6:F7)</f>
        <v>0</v>
      </c>
      <c r="G10" s="38"/>
      <c r="H10" s="39">
        <f>SUM(H6:H7)</f>
        <v>0</v>
      </c>
      <c r="I10" s="38"/>
      <c r="J10" s="39">
        <f>SUM(J6:J7)</f>
        <v>0</v>
      </c>
      <c r="K10" s="38"/>
      <c r="L10" s="39">
        <f>SUM(L6:L7)</f>
        <v>0</v>
      </c>
      <c r="M10" s="38"/>
      <c r="N10" s="39">
        <f>SUM(N6:N7)</f>
        <v>0</v>
      </c>
      <c r="O10" s="102"/>
      <c r="P10" s="38"/>
      <c r="Q10" s="39">
        <f>SUM(Q6:Q7)</f>
        <v>0</v>
      </c>
      <c r="R10" s="102"/>
      <c r="S10" s="38"/>
      <c r="T10" s="39">
        <f>SUM(T6:T7)</f>
        <v>0</v>
      </c>
      <c r="U10" s="102"/>
      <c r="V10" s="38"/>
      <c r="W10" s="39">
        <f>SUM(W6:W7)</f>
        <v>0</v>
      </c>
      <c r="X10" s="102"/>
      <c r="Y10" s="38"/>
      <c r="Z10" s="39">
        <f>SUM(Z6:Z7)</f>
        <v>0</v>
      </c>
      <c r="AA10" s="102"/>
      <c r="AB10" s="38"/>
      <c r="AC10" s="39">
        <f>SUM(AC6:AC7)</f>
        <v>0</v>
      </c>
    </row>
    <row r="11" spans="1:29" ht="16.5" thickBot="1" x14ac:dyDescent="0.25">
      <c r="I11" s="7"/>
    </row>
    <row r="12" spans="1:29" ht="16.5" thickBot="1" x14ac:dyDescent="0.25">
      <c r="D12" s="15"/>
      <c r="F12" s="40"/>
      <c r="T12" s="7" t="s">
        <v>90</v>
      </c>
      <c r="U12" s="7"/>
      <c r="W12" s="89">
        <f>SUM(H10,F10,J10,L10,N10,Q10,T10,W10,Z10,AC10)</f>
        <v>0</v>
      </c>
      <c r="X12" s="90"/>
      <c r="Y12" s="90"/>
      <c r="Z12" s="91"/>
      <c r="AA12" s="103"/>
      <c r="AB12" s="41" t="s">
        <v>91</v>
      </c>
    </row>
    <row r="28" spans="1:1" x14ac:dyDescent="0.2">
      <c r="A28" s="10"/>
    </row>
  </sheetData>
  <sheetProtection algorithmName="SHA-512" hashValue="d+/zWMaoO8XME2mAB7Wrypmdt2tLInd2pN9h0B6nYuu76SmSdLp1esK9Kr4QmCgur6IzceV8xAxf80jj5/t7bw==" saltValue="9byUGSvEZzji/MhtofTEIQ==" spinCount="100000" sheet="1" objects="1" scenarios="1" selectLockedCells="1"/>
  <mergeCells count="11">
    <mergeCell ref="E4:F4"/>
    <mergeCell ref="G4:H4"/>
    <mergeCell ref="W12:Z12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29"/>
  <sheetViews>
    <sheetView view="pageBreakPreview" zoomScaleNormal="85" zoomScaleSheetLayoutView="100" workbookViewId="0"/>
    <sheetView workbookViewId="1">
      <selection activeCell="D6" sqref="D6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101</v>
      </c>
      <c r="C2" s="75"/>
      <c r="D2" s="75"/>
      <c r="AC2" s="15" t="s">
        <v>40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98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39" thickBot="1" x14ac:dyDescent="0.25">
      <c r="B7" s="30" t="s">
        <v>48</v>
      </c>
      <c r="C7" s="31" t="s">
        <v>170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8" si="0">D7*1.03</f>
        <v>0</v>
      </c>
      <c r="P7" s="87">
        <f>E7</f>
        <v>2</v>
      </c>
      <c r="Q7" s="33">
        <f t="shared" ref="Q7:Q8" si="1">P7*O7</f>
        <v>0</v>
      </c>
      <c r="R7" s="86">
        <f t="shared" ref="R7:R8" si="2">O7*1.03</f>
        <v>0</v>
      </c>
      <c r="S7" s="87">
        <f>E7</f>
        <v>2</v>
      </c>
      <c r="T7" s="33">
        <f t="shared" ref="T7:T8" si="3">S7*R7</f>
        <v>0</v>
      </c>
      <c r="U7" s="86">
        <f t="shared" ref="U7:U8" si="4">R7*1.03</f>
        <v>0</v>
      </c>
      <c r="V7" s="87">
        <f>E7</f>
        <v>2</v>
      </c>
      <c r="W7" s="33">
        <f t="shared" ref="W7:W8" si="5">V7*U7</f>
        <v>0</v>
      </c>
      <c r="X7" s="86">
        <f t="shared" ref="X7:X8" si="6">U7*1.03</f>
        <v>0</v>
      </c>
      <c r="Y7" s="87">
        <f>E7</f>
        <v>2</v>
      </c>
      <c r="Z7" s="33">
        <f t="shared" ref="Z7:Z8" si="7">Y7*X7</f>
        <v>0</v>
      </c>
      <c r="AA7" s="86">
        <f t="shared" ref="AA7:AA8" si="8">X7*1.03</f>
        <v>0</v>
      </c>
      <c r="AB7" s="87">
        <f>E7</f>
        <v>2</v>
      </c>
      <c r="AC7" s="33">
        <f t="shared" ref="AC7:AC8" si="9">AB7*AA7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102"/>
      <c r="P11" s="38"/>
      <c r="Q11" s="39">
        <f>SUM(Q6:Q8)</f>
        <v>0</v>
      </c>
      <c r="R11" s="102"/>
      <c r="S11" s="38"/>
      <c r="T11" s="39">
        <f>SUM(T6:T8)</f>
        <v>0</v>
      </c>
      <c r="U11" s="102"/>
      <c r="V11" s="38"/>
      <c r="W11" s="39">
        <f>SUM(W6:W8)</f>
        <v>0</v>
      </c>
      <c r="X11" s="102"/>
      <c r="Y11" s="38"/>
      <c r="Z11" s="39">
        <f>SUM(Z6:Z8)</f>
        <v>0</v>
      </c>
      <c r="AA11" s="102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SUM(F11:AC11)</f>
        <v>0</v>
      </c>
      <c r="X13" s="90"/>
      <c r="Y13" s="90"/>
      <c r="Z13" s="91"/>
      <c r="AA13" s="103"/>
      <c r="AB13" s="41" t="s">
        <v>91</v>
      </c>
    </row>
    <row r="29" spans="1:1" x14ac:dyDescent="0.2">
      <c r="A29" s="10"/>
    </row>
  </sheetData>
  <sheetProtection algorithmName="SHA-512" hashValue="Ks4V7Z4CFAOE0w19/VBtBRV+rH9TlHxoSCaJmXhLIKRyUO6Ypevmo+8Uy5LBAdRQYWqHzJLwTxDeyX6YG0YT0Q==" saltValue="ByqJKo5rjEh9V4+dX6+jvg==" spinCount="100000" sheet="1" objects="1" scenarios="1" selectLockedCells="1"/>
  <mergeCells count="11">
    <mergeCell ref="E4:F4"/>
    <mergeCell ref="G4:H4"/>
    <mergeCell ref="W13:Z13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28"/>
  <sheetViews>
    <sheetView view="pageBreakPreview" zoomScaleNormal="85" zoomScaleSheetLayoutView="100" workbookViewId="0"/>
    <sheetView workbookViewId="1">
      <selection activeCell="D7" sqref="D7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100</v>
      </c>
      <c r="C2" s="75"/>
      <c r="D2" s="75"/>
      <c r="AC2" s="15" t="s">
        <v>39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1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40.5" customHeight="1" thickBot="1" x14ac:dyDescent="0.25">
      <c r="B7" s="30" t="s">
        <v>48</v>
      </c>
      <c r="C7" s="31" t="s">
        <v>99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8" si="0">D7*1.03</f>
        <v>0</v>
      </c>
      <c r="P7" s="87">
        <f>E7</f>
        <v>2</v>
      </c>
      <c r="Q7" s="33">
        <f t="shared" ref="Q7:Q8" si="1">P7*O7</f>
        <v>0</v>
      </c>
      <c r="R7" s="86">
        <f t="shared" ref="R7:R8" si="2">O7*1.03</f>
        <v>0</v>
      </c>
      <c r="S7" s="87">
        <f>E7</f>
        <v>2</v>
      </c>
      <c r="T7" s="33">
        <f t="shared" ref="T7:T8" si="3">S7*R7</f>
        <v>0</v>
      </c>
      <c r="U7" s="86">
        <f t="shared" ref="U7:U8" si="4">R7*1.03</f>
        <v>0</v>
      </c>
      <c r="V7" s="87">
        <f>E7</f>
        <v>2</v>
      </c>
      <c r="W7" s="33">
        <f t="shared" ref="W7:W8" si="5">V7*U7</f>
        <v>0</v>
      </c>
      <c r="X7" s="86">
        <f t="shared" ref="X7:X8" si="6">U7*1.03</f>
        <v>0</v>
      </c>
      <c r="Y7" s="87">
        <f>E7</f>
        <v>2</v>
      </c>
      <c r="Z7" s="33">
        <f t="shared" ref="Z7:Z8" si="7">Y7*X7</f>
        <v>0</v>
      </c>
      <c r="AA7" s="86">
        <f t="shared" ref="AA7:AA8" si="8">X7*1.03</f>
        <v>0</v>
      </c>
      <c r="AB7" s="87">
        <f>E7</f>
        <v>2</v>
      </c>
      <c r="AC7" s="33">
        <f t="shared" ref="AC7:AC8" si="9">AB7*AA7</f>
        <v>0</v>
      </c>
    </row>
    <row r="8" spans="1:29" ht="26.25" thickBot="1" x14ac:dyDescent="0.25">
      <c r="B8" s="30" t="s">
        <v>49</v>
      </c>
      <c r="C8" s="34" t="s">
        <v>50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x14ac:dyDescent="0.2">
      <c r="B9" s="1"/>
      <c r="C9" s="1"/>
      <c r="D9" s="10"/>
    </row>
    <row r="10" spans="1:29" ht="13.5" thickBot="1" x14ac:dyDescent="0.25">
      <c r="F10" s="10"/>
      <c r="H10" s="10"/>
      <c r="J10" s="10"/>
      <c r="L10" s="10"/>
      <c r="N10" s="10"/>
      <c r="O10" s="10"/>
      <c r="Q10" s="10"/>
      <c r="R10" s="10"/>
      <c r="T10" s="10"/>
      <c r="U10" s="10"/>
      <c r="W10" s="10"/>
      <c r="X10" s="10"/>
      <c r="Z10" s="10"/>
      <c r="AA10" s="10"/>
      <c r="AC10" s="10"/>
    </row>
    <row r="11" spans="1:29" ht="16.5" thickBot="1" x14ac:dyDescent="0.25">
      <c r="C11" s="7" t="s">
        <v>89</v>
      </c>
      <c r="D11" s="39">
        <f>SUM(D6:D8)</f>
        <v>0</v>
      </c>
      <c r="E11" s="38"/>
      <c r="F11" s="39">
        <f>SUM(F6:F8)</f>
        <v>0</v>
      </c>
      <c r="G11" s="38"/>
      <c r="H11" s="39">
        <f>SUM(H6:H8)</f>
        <v>0</v>
      </c>
      <c r="I11" s="38"/>
      <c r="J11" s="39">
        <f>SUM(J6:J8)</f>
        <v>0</v>
      </c>
      <c r="K11" s="38"/>
      <c r="L11" s="39">
        <f>SUM(L6:L8)</f>
        <v>0</v>
      </c>
      <c r="M11" s="38"/>
      <c r="N11" s="39">
        <f>SUM(N6:N8)</f>
        <v>0</v>
      </c>
      <c r="O11" s="102"/>
      <c r="P11" s="38"/>
      <c r="Q11" s="39">
        <f>SUM(Q6:Q8)</f>
        <v>0</v>
      </c>
      <c r="R11" s="102"/>
      <c r="S11" s="38"/>
      <c r="T11" s="39">
        <f>SUM(T6:T8)</f>
        <v>0</v>
      </c>
      <c r="U11" s="102"/>
      <c r="V11" s="38"/>
      <c r="W11" s="39">
        <f>SUM(W6:W8)</f>
        <v>0</v>
      </c>
      <c r="X11" s="102"/>
      <c r="Y11" s="38"/>
      <c r="Z11" s="39">
        <f>SUM(Z6:Z8)</f>
        <v>0</v>
      </c>
      <c r="AA11" s="102"/>
      <c r="AB11" s="38"/>
      <c r="AC11" s="39">
        <f>SUM(AC6:AC8)</f>
        <v>0</v>
      </c>
    </row>
    <row r="12" spans="1:29" ht="16.5" thickBot="1" x14ac:dyDescent="0.25">
      <c r="I12" s="7"/>
    </row>
    <row r="13" spans="1:29" ht="16.5" thickBot="1" x14ac:dyDescent="0.25">
      <c r="D13" s="15"/>
      <c r="F13" s="40"/>
      <c r="T13" s="7" t="s">
        <v>90</v>
      </c>
      <c r="U13" s="7"/>
      <c r="W13" s="89">
        <f>SUM(F11:AC11)</f>
        <v>0</v>
      </c>
      <c r="X13" s="90"/>
      <c r="Y13" s="90"/>
      <c r="Z13" s="91"/>
      <c r="AA13" s="103"/>
      <c r="AB13" s="41" t="s">
        <v>91</v>
      </c>
    </row>
    <row r="28" spans="1:1" x14ac:dyDescent="0.2">
      <c r="A28" s="10"/>
    </row>
  </sheetData>
  <sheetProtection algorithmName="SHA-512" hashValue="a5GwmNdk7zAVETIl7lVzgbhN89kB3nK3AHKsO0Hn6DsAtOpilAqNvV8MOvsNgsOm97D/URG3tpXgB/DH9gK1LA==" saltValue="aopTn0oTU0arq57p8nqgZg==" spinCount="100000" sheet="1" objects="1" scenarios="1" selectLockedCells="1"/>
  <mergeCells count="11">
    <mergeCell ref="W13:Z13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29"/>
  <sheetViews>
    <sheetView view="pageBreakPreview" zoomScaleNormal="85" zoomScaleSheetLayoutView="100" workbookViewId="0"/>
    <sheetView workbookViewId="1">
      <selection activeCell="D8" sqref="D8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108</v>
      </c>
      <c r="C2" s="75"/>
      <c r="D2" s="75"/>
      <c r="AC2" s="15" t="s">
        <v>38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40.5" customHeight="1" thickBot="1" x14ac:dyDescent="0.25">
      <c r="B7" s="30" t="s">
        <v>48</v>
      </c>
      <c r="C7" s="31" t="s">
        <v>99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9" si="0">D7*1.03</f>
        <v>0</v>
      </c>
      <c r="P7" s="87">
        <f>E7</f>
        <v>2</v>
      </c>
      <c r="Q7" s="33">
        <f t="shared" ref="Q7:Q9" si="1">P7*O7</f>
        <v>0</v>
      </c>
      <c r="R7" s="86">
        <f t="shared" ref="R7:R9" si="2">O7*1.03</f>
        <v>0</v>
      </c>
      <c r="S7" s="87">
        <f>E7</f>
        <v>2</v>
      </c>
      <c r="T7" s="33">
        <f t="shared" ref="T7:T9" si="3">S7*R7</f>
        <v>0</v>
      </c>
      <c r="U7" s="86">
        <f t="shared" ref="U7:U9" si="4">R7*1.03</f>
        <v>0</v>
      </c>
      <c r="V7" s="87">
        <f>E7</f>
        <v>2</v>
      </c>
      <c r="W7" s="33">
        <f t="shared" ref="W7:W9" si="5">V7*U7</f>
        <v>0</v>
      </c>
      <c r="X7" s="86">
        <f t="shared" ref="X7:X9" si="6">U7*1.03</f>
        <v>0</v>
      </c>
      <c r="Y7" s="87">
        <f>E7</f>
        <v>2</v>
      </c>
      <c r="Z7" s="33">
        <f t="shared" ref="Z7:Z9" si="7">Y7*X7</f>
        <v>0</v>
      </c>
      <c r="AA7" s="86">
        <f t="shared" ref="AA7:AA9" si="8">X7*1.03</f>
        <v>0</v>
      </c>
      <c r="AB7" s="87">
        <f>E7</f>
        <v>2</v>
      </c>
      <c r="AC7" s="33">
        <f t="shared" ref="AC7:AC9" si="9">AB7*AA7</f>
        <v>0</v>
      </c>
    </row>
    <row r="8" spans="1:29" ht="26.25" thickBot="1" x14ac:dyDescent="0.25">
      <c r="B8" s="30" t="s">
        <v>49</v>
      </c>
      <c r="C8" s="34" t="s">
        <v>140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52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x14ac:dyDescent="0.2">
      <c r="B10" s="1"/>
      <c r="C10" s="1"/>
      <c r="D10" s="10"/>
    </row>
    <row r="11" spans="1:29" ht="13.5" thickBot="1" x14ac:dyDescent="0.25">
      <c r="F11" s="10"/>
      <c r="H11" s="10"/>
      <c r="J11" s="10"/>
      <c r="L11" s="10"/>
      <c r="N11" s="10"/>
      <c r="O11" s="10"/>
      <c r="Q11" s="10"/>
      <c r="R11" s="10"/>
      <c r="T11" s="10"/>
      <c r="U11" s="10"/>
      <c r="W11" s="10"/>
      <c r="X11" s="10"/>
      <c r="Z11" s="10"/>
      <c r="AA11" s="10"/>
      <c r="AC11" s="10"/>
    </row>
    <row r="12" spans="1:29" ht="16.5" thickBot="1" x14ac:dyDescent="0.25">
      <c r="C12" s="7" t="s">
        <v>89</v>
      </c>
      <c r="D12" s="39">
        <f>SUM(D6:D9)</f>
        <v>0</v>
      </c>
      <c r="E12" s="38"/>
      <c r="F12" s="39">
        <f>SUM(F6:F9)</f>
        <v>0</v>
      </c>
      <c r="G12" s="38"/>
      <c r="H12" s="39">
        <f>SUM(H6:H9)</f>
        <v>0</v>
      </c>
      <c r="I12" s="38"/>
      <c r="J12" s="39">
        <f>SUM(J6:J9)</f>
        <v>0</v>
      </c>
      <c r="K12" s="38"/>
      <c r="L12" s="39">
        <f>SUM(L6:L9)</f>
        <v>0</v>
      </c>
      <c r="M12" s="38"/>
      <c r="N12" s="39">
        <f>SUM(N6:N9)</f>
        <v>0</v>
      </c>
      <c r="O12" s="102"/>
      <c r="P12" s="38"/>
      <c r="Q12" s="39">
        <f>SUM(Q6:Q9)</f>
        <v>0</v>
      </c>
      <c r="R12" s="102"/>
      <c r="S12" s="38"/>
      <c r="T12" s="39">
        <f>SUM(T6:T9)</f>
        <v>0</v>
      </c>
      <c r="U12" s="102"/>
      <c r="V12" s="38"/>
      <c r="W12" s="39">
        <f>SUM(W6:W9)</f>
        <v>0</v>
      </c>
      <c r="X12" s="102"/>
      <c r="Y12" s="38"/>
      <c r="Z12" s="39">
        <f>SUM(Z6:Z9)</f>
        <v>0</v>
      </c>
      <c r="AA12" s="102"/>
      <c r="AB12" s="38"/>
      <c r="AC12" s="39">
        <f>SUM(AC6:AC9)</f>
        <v>0</v>
      </c>
    </row>
    <row r="13" spans="1:29" ht="16.5" thickBot="1" x14ac:dyDescent="0.25">
      <c r="I13" s="7"/>
    </row>
    <row r="14" spans="1:29" ht="16.5" thickBot="1" x14ac:dyDescent="0.25">
      <c r="D14" s="15"/>
      <c r="F14" s="40"/>
      <c r="T14" s="7" t="s">
        <v>90</v>
      </c>
      <c r="U14" s="7"/>
      <c r="W14" s="89">
        <f>SUM(F12:AC12)</f>
        <v>0</v>
      </c>
      <c r="X14" s="90"/>
      <c r="Y14" s="90"/>
      <c r="Z14" s="91"/>
      <c r="AA14" s="103"/>
      <c r="AB14" s="41" t="s">
        <v>91</v>
      </c>
    </row>
    <row r="29" spans="1:1" x14ac:dyDescent="0.2">
      <c r="A29" s="10"/>
    </row>
  </sheetData>
  <sheetProtection algorithmName="SHA-512" hashValue="VwGEplYEiTDEYP1Y+JTOB4QAz+BEidahScl2sgUz4h6W6UdVSbHIzY80FZbLp2I4thva0+nQWSkT21M8z/P0Zw==" saltValue="iPpNqc1sMdG/KBZLP3d8IQ==" spinCount="100000" sheet="1" objects="1" scenarios="1" selectLockedCells="1"/>
  <mergeCells count="11">
    <mergeCell ref="W14:Z14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8"/>
  <sheetViews>
    <sheetView view="pageBreakPreview" zoomScaleNormal="85" zoomScaleSheetLayoutView="100" workbookViewId="0"/>
    <sheetView workbookViewId="1">
      <selection activeCell="D7" sqref="D7"/>
    </sheetView>
    <sheetView workbookViewId="2">
      <selection activeCell="O4" sqref="O4:AC5"/>
    </sheetView>
  </sheetViews>
  <sheetFormatPr baseColWidth="10" defaultRowHeight="12.75" x14ac:dyDescent="0.2"/>
  <cols>
    <col min="1" max="1" width="2.42578125" customWidth="1"/>
    <col min="2" max="2" width="4.85546875" customWidth="1"/>
    <col min="3" max="3" width="24.85546875" customWidth="1"/>
    <col min="4" max="4" width="8.5703125" customWidth="1"/>
    <col min="5" max="5" width="3" customWidth="1"/>
    <col min="6" max="6" width="7.7109375" customWidth="1"/>
    <col min="7" max="7" width="3" customWidth="1"/>
    <col min="8" max="8" width="9.140625" bestFit="1" customWidth="1"/>
    <col min="9" max="9" width="3" customWidth="1"/>
    <col min="10" max="10" width="9.140625" bestFit="1" customWidth="1"/>
    <col min="11" max="11" width="3" customWidth="1"/>
    <col min="12" max="12" width="9.140625" bestFit="1" customWidth="1"/>
    <col min="13" max="13" width="3" customWidth="1"/>
    <col min="14" max="14" width="8.42578125" bestFit="1" customWidth="1"/>
    <col min="15" max="15" width="8.42578125" customWidth="1"/>
    <col min="16" max="16" width="3" customWidth="1"/>
    <col min="17" max="17" width="9.140625" bestFit="1" customWidth="1"/>
    <col min="18" max="18" width="9.140625" customWidth="1"/>
    <col min="19" max="19" width="3" customWidth="1"/>
    <col min="20" max="20" width="8.42578125" bestFit="1" customWidth="1"/>
    <col min="21" max="21" width="8.42578125" customWidth="1"/>
    <col min="22" max="22" width="3" customWidth="1"/>
    <col min="23" max="24" width="7.7109375" customWidth="1"/>
    <col min="25" max="25" width="3" customWidth="1"/>
    <col min="26" max="27" width="7.7109375" customWidth="1"/>
    <col min="28" max="28" width="3" customWidth="1"/>
    <col min="29" max="29" width="7.7109375" customWidth="1"/>
  </cols>
  <sheetData>
    <row r="1" spans="1:29" x14ac:dyDescent="0.2">
      <c r="B1" s="1"/>
    </row>
    <row r="2" spans="1:29" ht="15.75" x14ac:dyDescent="0.2">
      <c r="B2" s="75" t="s">
        <v>156</v>
      </c>
      <c r="C2" s="75"/>
      <c r="D2" s="75"/>
      <c r="AC2" s="15" t="s">
        <v>37</v>
      </c>
    </row>
    <row r="3" spans="1:29" ht="16.5" thickBot="1" x14ac:dyDescent="0.25">
      <c r="B3" s="42"/>
      <c r="E3" s="5"/>
      <c r="AB3" s="15"/>
    </row>
    <row r="4" spans="1:29" ht="31.5" customHeight="1" thickBot="1" x14ac:dyDescent="0.25">
      <c r="E4" s="92">
        <v>2026</v>
      </c>
      <c r="F4" s="93"/>
      <c r="G4" s="92">
        <v>2027</v>
      </c>
      <c r="H4" s="93"/>
      <c r="I4" s="92">
        <v>2028</v>
      </c>
      <c r="J4" s="93"/>
      <c r="K4" s="92">
        <v>2029</v>
      </c>
      <c r="L4" s="93"/>
      <c r="M4" s="92">
        <v>2030</v>
      </c>
      <c r="N4" s="93"/>
      <c r="O4" s="92">
        <v>2031</v>
      </c>
      <c r="P4" s="94"/>
      <c r="Q4" s="93"/>
      <c r="R4" s="92">
        <v>2032</v>
      </c>
      <c r="S4" s="94"/>
      <c r="T4" s="93"/>
      <c r="U4" s="92">
        <v>2033</v>
      </c>
      <c r="V4" s="94"/>
      <c r="W4" s="93"/>
      <c r="X4" s="92">
        <v>2034</v>
      </c>
      <c r="Y4" s="94"/>
      <c r="Z4" s="93"/>
      <c r="AA4" s="92">
        <v>2035</v>
      </c>
      <c r="AB4" s="94"/>
      <c r="AC4" s="93"/>
    </row>
    <row r="5" spans="1:29" ht="26.25" thickBot="1" x14ac:dyDescent="0.25">
      <c r="A5" s="3"/>
      <c r="B5" s="27" t="s">
        <v>85</v>
      </c>
      <c r="C5" s="27" t="s">
        <v>94</v>
      </c>
      <c r="D5" s="27" t="s">
        <v>86</v>
      </c>
      <c r="E5" s="28" t="s">
        <v>87</v>
      </c>
      <c r="F5" s="29" t="s">
        <v>88</v>
      </c>
      <c r="G5" s="28" t="s">
        <v>87</v>
      </c>
      <c r="H5" s="29" t="s">
        <v>88</v>
      </c>
      <c r="I5" s="28" t="s">
        <v>87</v>
      </c>
      <c r="J5" s="29" t="s">
        <v>88</v>
      </c>
      <c r="K5" s="28" t="s">
        <v>87</v>
      </c>
      <c r="L5" s="29" t="s">
        <v>88</v>
      </c>
      <c r="M5" s="28" t="s">
        <v>87</v>
      </c>
      <c r="N5" s="29" t="s">
        <v>88</v>
      </c>
      <c r="O5" s="83" t="s">
        <v>86</v>
      </c>
      <c r="P5" s="84" t="s">
        <v>87</v>
      </c>
      <c r="Q5" s="85" t="s">
        <v>88</v>
      </c>
      <c r="R5" s="83" t="s">
        <v>86</v>
      </c>
      <c r="S5" s="84" t="s">
        <v>87</v>
      </c>
      <c r="T5" s="85" t="s">
        <v>88</v>
      </c>
      <c r="U5" s="83" t="s">
        <v>86</v>
      </c>
      <c r="V5" s="84" t="s">
        <v>87</v>
      </c>
      <c r="W5" s="85" t="s">
        <v>88</v>
      </c>
      <c r="X5" s="83" t="s">
        <v>86</v>
      </c>
      <c r="Y5" s="84" t="s">
        <v>87</v>
      </c>
      <c r="Z5" s="85" t="s">
        <v>88</v>
      </c>
      <c r="AA5" s="83" t="s">
        <v>86</v>
      </c>
      <c r="AB5" s="84" t="s">
        <v>87</v>
      </c>
      <c r="AC5" s="85" t="s">
        <v>88</v>
      </c>
    </row>
    <row r="6" spans="1:29" ht="26.25" thickBot="1" x14ac:dyDescent="0.25">
      <c r="B6" s="30" t="s">
        <v>47</v>
      </c>
      <c r="C6" s="34" t="s">
        <v>95</v>
      </c>
      <c r="D6" s="65"/>
      <c r="E6" s="32">
        <v>2</v>
      </c>
      <c r="F6" s="33">
        <f>D6*E6</f>
        <v>0</v>
      </c>
      <c r="G6" s="32">
        <f>E6</f>
        <v>2</v>
      </c>
      <c r="H6" s="33">
        <f>D6*G6</f>
        <v>0</v>
      </c>
      <c r="I6" s="32">
        <f>E6</f>
        <v>2</v>
      </c>
      <c r="J6" s="33">
        <f>D6*I6</f>
        <v>0</v>
      </c>
      <c r="K6" s="32">
        <f>E6</f>
        <v>2</v>
      </c>
      <c r="L6" s="33">
        <f>D6*K6</f>
        <v>0</v>
      </c>
      <c r="M6" s="32">
        <f>E6</f>
        <v>2</v>
      </c>
      <c r="N6" s="33">
        <f>D6*M6</f>
        <v>0</v>
      </c>
      <c r="O6" s="86">
        <f>D6*1.03</f>
        <v>0</v>
      </c>
      <c r="P6" s="87">
        <f>E6</f>
        <v>2</v>
      </c>
      <c r="Q6" s="33">
        <f>P6*O6</f>
        <v>0</v>
      </c>
      <c r="R6" s="86">
        <f>O6*1.03</f>
        <v>0</v>
      </c>
      <c r="S6" s="87">
        <f>E6</f>
        <v>2</v>
      </c>
      <c r="T6" s="33">
        <f>S6*R6</f>
        <v>0</v>
      </c>
      <c r="U6" s="86">
        <f>R6*1.03</f>
        <v>0</v>
      </c>
      <c r="V6" s="87">
        <f>E6</f>
        <v>2</v>
      </c>
      <c r="W6" s="33">
        <f>V6*U6</f>
        <v>0</v>
      </c>
      <c r="X6" s="86">
        <f>U6*1.03</f>
        <v>0</v>
      </c>
      <c r="Y6" s="87">
        <f>E6</f>
        <v>2</v>
      </c>
      <c r="Z6" s="33">
        <f>Y6*X6</f>
        <v>0</v>
      </c>
      <c r="AA6" s="86">
        <f>X6*1.03</f>
        <v>0</v>
      </c>
      <c r="AB6" s="87">
        <f>E6</f>
        <v>2</v>
      </c>
      <c r="AC6" s="33">
        <f>AB6*AA6</f>
        <v>0</v>
      </c>
    </row>
    <row r="7" spans="1:29" ht="26.25" thickBot="1" x14ac:dyDescent="0.25">
      <c r="B7" s="30" t="s">
        <v>48</v>
      </c>
      <c r="C7" s="34" t="s">
        <v>105</v>
      </c>
      <c r="D7" s="65"/>
      <c r="E7" s="32">
        <v>2</v>
      </c>
      <c r="F7" s="33">
        <f>D7*E7</f>
        <v>0</v>
      </c>
      <c r="G7" s="32">
        <f>E7</f>
        <v>2</v>
      </c>
      <c r="H7" s="33">
        <f>D7*G7</f>
        <v>0</v>
      </c>
      <c r="I7" s="32">
        <f>E7</f>
        <v>2</v>
      </c>
      <c r="J7" s="33">
        <f>D7*I7</f>
        <v>0</v>
      </c>
      <c r="K7" s="32">
        <f>E7</f>
        <v>2</v>
      </c>
      <c r="L7" s="33">
        <f>D7*K7</f>
        <v>0</v>
      </c>
      <c r="M7" s="32">
        <f>E7</f>
        <v>2</v>
      </c>
      <c r="N7" s="33">
        <f>D7*M7</f>
        <v>0</v>
      </c>
      <c r="O7" s="86">
        <f t="shared" ref="O7:O10" si="0">D7*1.03</f>
        <v>0</v>
      </c>
      <c r="P7" s="87">
        <f>E7</f>
        <v>2</v>
      </c>
      <c r="Q7" s="33">
        <f t="shared" ref="Q7:Q10" si="1">P7*O7</f>
        <v>0</v>
      </c>
      <c r="R7" s="86">
        <f t="shared" ref="R7:R10" si="2">O7*1.03</f>
        <v>0</v>
      </c>
      <c r="S7" s="87">
        <f>E7</f>
        <v>2</v>
      </c>
      <c r="T7" s="33">
        <f t="shared" ref="T7:T10" si="3">S7*R7</f>
        <v>0</v>
      </c>
      <c r="U7" s="86">
        <f t="shared" ref="U7:U10" si="4">R7*1.03</f>
        <v>0</v>
      </c>
      <c r="V7" s="87">
        <f>E7</f>
        <v>2</v>
      </c>
      <c r="W7" s="33">
        <f t="shared" ref="W7:W10" si="5">V7*U7</f>
        <v>0</v>
      </c>
      <c r="X7" s="86">
        <f t="shared" ref="X7:X10" si="6">U7*1.03</f>
        <v>0</v>
      </c>
      <c r="Y7" s="87">
        <f>E7</f>
        <v>2</v>
      </c>
      <c r="Z7" s="33">
        <f t="shared" ref="Z7:Z10" si="7">Y7*X7</f>
        <v>0</v>
      </c>
      <c r="AA7" s="86">
        <f t="shared" ref="AA7:AA10" si="8">X7*1.03</f>
        <v>0</v>
      </c>
      <c r="AB7" s="87">
        <f>E7</f>
        <v>2</v>
      </c>
      <c r="AC7" s="33">
        <f t="shared" ref="AC7:AC10" si="9">AB7*AA7</f>
        <v>0</v>
      </c>
    </row>
    <row r="8" spans="1:29" ht="26.25" thickBot="1" x14ac:dyDescent="0.25">
      <c r="B8" s="30" t="s">
        <v>49</v>
      </c>
      <c r="C8" s="34" t="s">
        <v>106</v>
      </c>
      <c r="D8" s="65"/>
      <c r="E8" s="32">
        <v>2</v>
      </c>
      <c r="F8" s="33">
        <f>D8*E8</f>
        <v>0</v>
      </c>
      <c r="G8" s="32">
        <f>E8</f>
        <v>2</v>
      </c>
      <c r="H8" s="33">
        <f>D8*G8</f>
        <v>0</v>
      </c>
      <c r="I8" s="32">
        <f>E8</f>
        <v>2</v>
      </c>
      <c r="J8" s="33">
        <f>D8*I8</f>
        <v>0</v>
      </c>
      <c r="K8" s="32">
        <f>E8</f>
        <v>2</v>
      </c>
      <c r="L8" s="33">
        <f>D8*K8</f>
        <v>0</v>
      </c>
      <c r="M8" s="32">
        <f>E8</f>
        <v>2</v>
      </c>
      <c r="N8" s="33">
        <f>D8*M8</f>
        <v>0</v>
      </c>
      <c r="O8" s="86">
        <f t="shared" si="0"/>
        <v>0</v>
      </c>
      <c r="P8" s="87">
        <f>E8</f>
        <v>2</v>
      </c>
      <c r="Q8" s="33">
        <f t="shared" si="1"/>
        <v>0</v>
      </c>
      <c r="R8" s="86">
        <f t="shared" si="2"/>
        <v>0</v>
      </c>
      <c r="S8" s="87">
        <f>E8</f>
        <v>2</v>
      </c>
      <c r="T8" s="33">
        <f t="shared" si="3"/>
        <v>0</v>
      </c>
      <c r="U8" s="86">
        <f t="shared" si="4"/>
        <v>0</v>
      </c>
      <c r="V8" s="87">
        <f>E8</f>
        <v>2</v>
      </c>
      <c r="W8" s="33">
        <f t="shared" si="5"/>
        <v>0</v>
      </c>
      <c r="X8" s="86">
        <f t="shared" si="6"/>
        <v>0</v>
      </c>
      <c r="Y8" s="87">
        <f>E8</f>
        <v>2</v>
      </c>
      <c r="Z8" s="33">
        <f t="shared" si="7"/>
        <v>0</v>
      </c>
      <c r="AA8" s="86">
        <f t="shared" si="8"/>
        <v>0</v>
      </c>
      <c r="AB8" s="87">
        <f>E8</f>
        <v>2</v>
      </c>
      <c r="AC8" s="33">
        <f t="shared" si="9"/>
        <v>0</v>
      </c>
    </row>
    <row r="9" spans="1:29" ht="26.25" thickBot="1" x14ac:dyDescent="0.25">
      <c r="B9" s="30" t="s">
        <v>51</v>
      </c>
      <c r="C9" s="34" t="s">
        <v>107</v>
      </c>
      <c r="D9" s="65"/>
      <c r="E9" s="32">
        <v>2</v>
      </c>
      <c r="F9" s="33">
        <f>D9*E9</f>
        <v>0</v>
      </c>
      <c r="G9" s="32">
        <f>E9</f>
        <v>2</v>
      </c>
      <c r="H9" s="33">
        <f>D9*G9</f>
        <v>0</v>
      </c>
      <c r="I9" s="32">
        <f>E9</f>
        <v>2</v>
      </c>
      <c r="J9" s="33">
        <f>D9*I9</f>
        <v>0</v>
      </c>
      <c r="K9" s="32">
        <f>E9</f>
        <v>2</v>
      </c>
      <c r="L9" s="33">
        <f>D9*K9</f>
        <v>0</v>
      </c>
      <c r="M9" s="32">
        <f>E9</f>
        <v>2</v>
      </c>
      <c r="N9" s="33">
        <f>D9*M9</f>
        <v>0</v>
      </c>
      <c r="O9" s="86">
        <f t="shared" si="0"/>
        <v>0</v>
      </c>
      <c r="P9" s="87">
        <f>E9</f>
        <v>2</v>
      </c>
      <c r="Q9" s="33">
        <f t="shared" si="1"/>
        <v>0</v>
      </c>
      <c r="R9" s="86">
        <f t="shared" si="2"/>
        <v>0</v>
      </c>
      <c r="S9" s="87">
        <f>E9</f>
        <v>2</v>
      </c>
      <c r="T9" s="33">
        <f t="shared" si="3"/>
        <v>0</v>
      </c>
      <c r="U9" s="86">
        <f t="shared" si="4"/>
        <v>0</v>
      </c>
      <c r="V9" s="87">
        <f>E9</f>
        <v>2</v>
      </c>
      <c r="W9" s="33">
        <f t="shared" si="5"/>
        <v>0</v>
      </c>
      <c r="X9" s="86">
        <f t="shared" si="6"/>
        <v>0</v>
      </c>
      <c r="Y9" s="87">
        <f>E9</f>
        <v>2</v>
      </c>
      <c r="Z9" s="33">
        <f t="shared" si="7"/>
        <v>0</v>
      </c>
      <c r="AA9" s="86">
        <f t="shared" si="8"/>
        <v>0</v>
      </c>
      <c r="AB9" s="87">
        <f>E9</f>
        <v>2</v>
      </c>
      <c r="AC9" s="33">
        <f t="shared" si="9"/>
        <v>0</v>
      </c>
    </row>
    <row r="10" spans="1:29" ht="26.25" thickBot="1" x14ac:dyDescent="0.25">
      <c r="B10" s="30" t="s">
        <v>54</v>
      </c>
      <c r="C10" s="35" t="s">
        <v>55</v>
      </c>
      <c r="D10" s="65"/>
      <c r="E10" s="32">
        <v>2</v>
      </c>
      <c r="F10" s="33">
        <f>D10*E10</f>
        <v>0</v>
      </c>
      <c r="G10" s="32">
        <f>E10</f>
        <v>2</v>
      </c>
      <c r="H10" s="33">
        <f>D10*G10</f>
        <v>0</v>
      </c>
      <c r="I10" s="32">
        <f>E10</f>
        <v>2</v>
      </c>
      <c r="J10" s="33">
        <f>D10*I10</f>
        <v>0</v>
      </c>
      <c r="K10" s="32">
        <f>E10</f>
        <v>2</v>
      </c>
      <c r="L10" s="33">
        <f>D10*K10</f>
        <v>0</v>
      </c>
      <c r="M10" s="32">
        <f>E10</f>
        <v>2</v>
      </c>
      <c r="N10" s="33">
        <f>D10*M10</f>
        <v>0</v>
      </c>
      <c r="O10" s="86">
        <f t="shared" si="0"/>
        <v>0</v>
      </c>
      <c r="P10" s="87">
        <f>E10</f>
        <v>2</v>
      </c>
      <c r="Q10" s="33">
        <f t="shared" si="1"/>
        <v>0</v>
      </c>
      <c r="R10" s="86">
        <f t="shared" si="2"/>
        <v>0</v>
      </c>
      <c r="S10" s="87">
        <f>E10</f>
        <v>2</v>
      </c>
      <c r="T10" s="33">
        <f t="shared" si="3"/>
        <v>0</v>
      </c>
      <c r="U10" s="86">
        <f t="shared" si="4"/>
        <v>0</v>
      </c>
      <c r="V10" s="87">
        <f>E10</f>
        <v>2</v>
      </c>
      <c r="W10" s="33">
        <f t="shared" si="5"/>
        <v>0</v>
      </c>
      <c r="X10" s="86">
        <f t="shared" si="6"/>
        <v>0</v>
      </c>
      <c r="Y10" s="87">
        <f>E10</f>
        <v>2</v>
      </c>
      <c r="Z10" s="33">
        <f t="shared" si="7"/>
        <v>0</v>
      </c>
      <c r="AA10" s="86">
        <f t="shared" si="8"/>
        <v>0</v>
      </c>
      <c r="AB10" s="87">
        <f>E10</f>
        <v>2</v>
      </c>
      <c r="AC10" s="33">
        <f t="shared" si="9"/>
        <v>0</v>
      </c>
    </row>
    <row r="11" spans="1:29" x14ac:dyDescent="0.2">
      <c r="B11" s="1"/>
      <c r="C11" s="1"/>
      <c r="D11" s="10"/>
    </row>
    <row r="12" spans="1:29" ht="13.5" thickBot="1" x14ac:dyDescent="0.25">
      <c r="F12" s="10"/>
      <c r="H12" s="10"/>
      <c r="J12" s="10"/>
      <c r="L12" s="10"/>
      <c r="N12" s="10"/>
      <c r="O12" s="10"/>
      <c r="Q12" s="10"/>
      <c r="R12" s="10"/>
      <c r="T12" s="10"/>
      <c r="U12" s="10"/>
      <c r="W12" s="10"/>
      <c r="X12" s="10"/>
      <c r="Z12" s="10"/>
      <c r="AA12" s="10"/>
      <c r="AC12" s="10"/>
    </row>
    <row r="13" spans="1:29" ht="16.5" thickBot="1" x14ac:dyDescent="0.25">
      <c r="C13" s="7" t="s">
        <v>89</v>
      </c>
      <c r="D13" s="39">
        <f>SUM(D6:D10)</f>
        <v>0</v>
      </c>
      <c r="E13" s="38"/>
      <c r="F13" s="39">
        <f>SUM(F6:F10)</f>
        <v>0</v>
      </c>
      <c r="G13" s="38"/>
      <c r="H13" s="39">
        <f>SUM(H6:H10)</f>
        <v>0</v>
      </c>
      <c r="I13" s="38"/>
      <c r="J13" s="39">
        <f>SUM(J6:J10)</f>
        <v>0</v>
      </c>
      <c r="K13" s="38"/>
      <c r="L13" s="39">
        <f>SUM(L6:L10)</f>
        <v>0</v>
      </c>
      <c r="M13" s="38"/>
      <c r="N13" s="39">
        <f>SUM(N6:N10)</f>
        <v>0</v>
      </c>
      <c r="O13" s="102"/>
      <c r="P13" s="38"/>
      <c r="Q13" s="39">
        <f>SUM(Q6:Q10)</f>
        <v>0</v>
      </c>
      <c r="R13" s="102"/>
      <c r="S13" s="38"/>
      <c r="T13" s="39">
        <f>SUM(T6:T10)</f>
        <v>0</v>
      </c>
      <c r="U13" s="102"/>
      <c r="V13" s="38"/>
      <c r="W13" s="39">
        <f>SUM(W6:W10)</f>
        <v>0</v>
      </c>
      <c r="X13" s="102"/>
      <c r="Y13" s="38"/>
      <c r="Z13" s="39">
        <f>SUM(Z6:Z10)</f>
        <v>0</v>
      </c>
      <c r="AA13" s="102"/>
      <c r="AB13" s="38"/>
      <c r="AC13" s="39">
        <f>SUM(AC6:AC10)</f>
        <v>0</v>
      </c>
    </row>
    <row r="14" spans="1:29" ht="16.5" thickBot="1" x14ac:dyDescent="0.25">
      <c r="I14" s="7"/>
    </row>
    <row r="15" spans="1:29" ht="16.5" thickBot="1" x14ac:dyDescent="0.25">
      <c r="D15" s="15"/>
      <c r="F15" s="40"/>
      <c r="T15" s="7" t="s">
        <v>90</v>
      </c>
      <c r="U15" s="7"/>
      <c r="W15" s="89">
        <f>SUM(F13:AC13)</f>
        <v>0</v>
      </c>
      <c r="X15" s="90"/>
      <c r="Y15" s="90"/>
      <c r="Z15" s="91"/>
      <c r="AA15" s="103"/>
      <c r="AB15" s="41" t="s">
        <v>91</v>
      </c>
    </row>
    <row r="16" spans="1:29" x14ac:dyDescent="0.2">
      <c r="B16" s="1"/>
    </row>
    <row r="28" spans="1:1" x14ac:dyDescent="0.2">
      <c r="A28" s="10"/>
    </row>
  </sheetData>
  <sheetProtection algorithmName="SHA-512" hashValue="VXOrtSNxXvi4VH7KPPH8VZLfYfBU/u1vP/M73LbYky5tqOGrEEZ4AojWkjqHj8KxihJGOAq/+p2eIPiULBa99w==" saltValue="UhkNMKALUS7qPLwHjCN7yA==" spinCount="100000" sheet="1" objects="1" scenarios="1" selectLockedCells="1"/>
  <mergeCells count="11">
    <mergeCell ref="W15:Z15"/>
    <mergeCell ref="E4:F4"/>
    <mergeCell ref="G4:H4"/>
    <mergeCell ref="I4:J4"/>
    <mergeCell ref="K4:L4"/>
    <mergeCell ref="M4:N4"/>
    <mergeCell ref="O4:Q4"/>
    <mergeCell ref="R4:T4"/>
    <mergeCell ref="U4:W4"/>
    <mergeCell ref="X4:Z4"/>
    <mergeCell ref="AA4:AC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horizontalDpi="300" verticalDpi="300" r:id="rId1"/>
  <headerFooter alignWithMargins="0">
    <oddFooter>&amp;L&amp;8Vertrag über Leistungen zur geodätischen Überwachung von Talsperren 2016 - 2025, Anlage 2.08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31</vt:i4>
      </vt:variant>
    </vt:vector>
  </HeadingPairs>
  <TitlesOfParts>
    <vt:vector size="58" baseType="lpstr">
      <vt:lpstr>Deckblatt</vt:lpstr>
      <vt:lpstr>1201 Straußfurt</vt:lpstr>
      <vt:lpstr>1202 Dachwig</vt:lpstr>
      <vt:lpstr>1203 Friemar</vt:lpstr>
      <vt:lpstr>1204 Greußen</vt:lpstr>
      <vt:lpstr>1301 Frohndorf</vt:lpstr>
      <vt:lpstr>1302 Schwerstedt</vt:lpstr>
      <vt:lpstr>1303 Bachra</vt:lpstr>
      <vt:lpstr>1304 Vipp.</vt:lpstr>
      <vt:lpstr>1305 Großbrembach</vt:lpstr>
      <vt:lpstr>1306 Hopfgarten</vt:lpstr>
      <vt:lpstr>1307 Vieselbach</vt:lpstr>
      <vt:lpstr>1308 Asbach</vt:lpstr>
      <vt:lpstr>1501 Seebach</vt:lpstr>
      <vt:lpstr>1502 Neustadt</vt:lpstr>
      <vt:lpstr>1503 Iberg</vt:lpstr>
      <vt:lpstr>1504 Holbach</vt:lpstr>
      <vt:lpstr>1505 Luhne</vt:lpstr>
      <vt:lpstr>1506 Großengottern</vt:lpstr>
      <vt:lpstr>1507 Tüngeda</vt:lpstr>
      <vt:lpstr>1508 Spichra</vt:lpstr>
      <vt:lpstr>1509 Berka</vt:lpstr>
      <vt:lpstr>1510 Bischofroda I</vt:lpstr>
      <vt:lpstr>1511 Bischofroda II</vt:lpstr>
      <vt:lpstr>1512 Mengelrode</vt:lpstr>
      <vt:lpstr>7116 Heichelheim</vt:lpstr>
      <vt:lpstr>Zusammenstellung</vt:lpstr>
      <vt:lpstr>'1201 Straußfurt'!Druckbereich</vt:lpstr>
      <vt:lpstr>'1202 Dachwig'!Druckbereich</vt:lpstr>
      <vt:lpstr>'1203 Friemar'!Druckbereich</vt:lpstr>
      <vt:lpstr>'1204 Greußen'!Druckbereich</vt:lpstr>
      <vt:lpstr>'1301 Frohndorf'!Druckbereich</vt:lpstr>
      <vt:lpstr>'1302 Schwerstedt'!Druckbereich</vt:lpstr>
      <vt:lpstr>'1303 Bachra'!Druckbereich</vt:lpstr>
      <vt:lpstr>'1304 Vipp.'!Druckbereich</vt:lpstr>
      <vt:lpstr>'1305 Großbrembach'!Druckbereich</vt:lpstr>
      <vt:lpstr>'1306 Hopfgarten'!Druckbereich</vt:lpstr>
      <vt:lpstr>'1307 Vieselbach'!Druckbereich</vt:lpstr>
      <vt:lpstr>'1308 Asbach'!Druckbereich</vt:lpstr>
      <vt:lpstr>'1501 Seebach'!Druckbereich</vt:lpstr>
      <vt:lpstr>'1502 Neustadt'!Druckbereich</vt:lpstr>
      <vt:lpstr>'1503 Iberg'!Druckbereich</vt:lpstr>
      <vt:lpstr>'1504 Holbach'!Druckbereich</vt:lpstr>
      <vt:lpstr>'1505 Luhne'!Druckbereich</vt:lpstr>
      <vt:lpstr>'1506 Großengottern'!Druckbereich</vt:lpstr>
      <vt:lpstr>'1507 Tüngeda'!Druckbereich</vt:lpstr>
      <vt:lpstr>'1508 Spichra'!Druckbereich</vt:lpstr>
      <vt:lpstr>'1509 Berka'!Druckbereich</vt:lpstr>
      <vt:lpstr>'1510 Bischofroda I'!Druckbereich</vt:lpstr>
      <vt:lpstr>'1511 Bischofroda II'!Druckbereich</vt:lpstr>
      <vt:lpstr>'1512 Mengelrode'!Druckbereich</vt:lpstr>
      <vt:lpstr>'7116 Heichelheim'!Druckbereich</vt:lpstr>
      <vt:lpstr>Zusammenstellung!Druckbereich</vt:lpstr>
      <vt:lpstr>'1501 Seebach'!Drucktitel</vt:lpstr>
      <vt:lpstr>'1502 Neustadt'!Drucktitel</vt:lpstr>
      <vt:lpstr>'1512 Mengelrode'!Drucktitel</vt:lpstr>
      <vt:lpstr>Deckblatt!Drucktitel</vt:lpstr>
      <vt:lpstr>Zusammenstellung!Drucktitel</vt:lpstr>
    </vt:vector>
  </TitlesOfParts>
  <Company>ThürTV - TSM Schönbrunn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TSÜ</dc:creator>
  <cp:lastModifiedBy>Allstädt Max</cp:lastModifiedBy>
  <cp:lastPrinted>2015-11-06T07:15:48Z</cp:lastPrinted>
  <dcterms:created xsi:type="dcterms:W3CDTF">2001-01-08T12:10:27Z</dcterms:created>
  <dcterms:modified xsi:type="dcterms:W3CDTF">2025-03-27T15:45:24Z</dcterms:modified>
</cp:coreProperties>
</file>