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02_TB\0212_EU-Ausschreibungen\03_Messtechnische Bauwerksüberwachung\00 Vorbereitung\Unterlagen_final\Los 5\"/>
    </mc:Choice>
  </mc:AlternateContent>
  <xr:revisionPtr revIDLastSave="0" documentId="13_ncr:1_{F7765104-8D0C-4A85-9E51-08390C04DB91}" xr6:coauthVersionLast="47" xr6:coauthVersionMax="47" xr10:uidLastSave="{00000000-0000-0000-0000-000000000000}"/>
  <bookViews>
    <workbookView xWindow="-120" yWindow="-120" windowWidth="38640" windowHeight="21120" tabRatio="773" activeTab="17" xr2:uid="{00000000-000D-0000-FFFF-FFFF00000000}"/>
  </bookViews>
  <sheets>
    <sheet name="Deckblatt" sheetId="1" r:id="rId1"/>
    <sheet name="Schönbrunn" sheetId="2" r:id="rId2"/>
    <sheet name="Berghang Gabel" sheetId="3" r:id="rId3"/>
    <sheet name="Ratscher" sheetId="4" r:id="rId4"/>
    <sheet name="Erletor" sheetId="5" r:id="rId5"/>
    <sheet name="Schwickershausen" sheetId="6" r:id="rId6"/>
    <sheet name="Grimmelshausen" sheetId="7" r:id="rId7"/>
    <sheet name="Westhausen" sheetId="8" r:id="rId8"/>
    <sheet name="Jüchsen" sheetId="9" r:id="rId9"/>
    <sheet name="Lauter-Rieth" sheetId="10" r:id="rId10"/>
    <sheet name="Buchenhof" sheetId="11" r:id="rId11"/>
    <sheet name="Römhild" sheetId="12" r:id="rId12"/>
    <sheet name="Neuhof" sheetId="13" r:id="rId13"/>
    <sheet name="Heßberg" sheetId="14" r:id="rId14"/>
    <sheet name="Roth II" sheetId="15" r:id="rId15"/>
    <sheet name="Eckhardts" sheetId="16" r:id="rId16"/>
    <sheet name="Prüfung Invarlatten" sheetId="18" r:id="rId17"/>
    <sheet name="Zusammenstellung" sheetId="17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18" l="1"/>
  <c r="R10" i="18"/>
  <c r="T10" i="18" s="1"/>
  <c r="O7" i="18"/>
  <c r="R7" i="18" s="1"/>
  <c r="O8" i="18"/>
  <c r="R8" i="18" s="1"/>
  <c r="O9" i="18"/>
  <c r="Q9" i="18" s="1"/>
  <c r="O10" i="18"/>
  <c r="Q10" i="18" s="1"/>
  <c r="AB6" i="18"/>
  <c r="Y6" i="18"/>
  <c r="V6" i="18"/>
  <c r="S6" i="18"/>
  <c r="R6" i="18"/>
  <c r="U6" i="18" s="1"/>
  <c r="X6" i="18" s="1"/>
  <c r="AA6" i="18" s="1"/>
  <c r="AC6" i="18" s="1"/>
  <c r="P6" i="18"/>
  <c r="O6" i="18"/>
  <c r="Q6" i="18" s="1"/>
  <c r="O7" i="16"/>
  <c r="Q7" i="16" s="1"/>
  <c r="O7" i="15"/>
  <c r="R7" i="15" s="1"/>
  <c r="T7" i="15" s="1"/>
  <c r="O7" i="14"/>
  <c r="R7" i="14" s="1"/>
  <c r="T7" i="14" s="1"/>
  <c r="O7" i="13"/>
  <c r="R7" i="13" s="1"/>
  <c r="O7" i="12"/>
  <c r="R7" i="12" s="1"/>
  <c r="O7" i="11"/>
  <c r="Q7" i="11" s="1"/>
  <c r="R7" i="10"/>
  <c r="U7" i="10" s="1"/>
  <c r="O7" i="10"/>
  <c r="Q7" i="10" s="1"/>
  <c r="O7" i="9"/>
  <c r="R7" i="9" s="1"/>
  <c r="O7" i="8"/>
  <c r="Q7" i="8" s="1"/>
  <c r="O7" i="7"/>
  <c r="Q7" i="7" s="1"/>
  <c r="O7" i="6"/>
  <c r="Q7" i="6" s="1"/>
  <c r="Q9" i="5"/>
  <c r="R9" i="5"/>
  <c r="T9" i="5" s="1"/>
  <c r="Q12" i="5"/>
  <c r="R12" i="5"/>
  <c r="T12" i="5" s="1"/>
  <c r="R13" i="5"/>
  <c r="T13" i="5" s="1"/>
  <c r="O7" i="5"/>
  <c r="Q7" i="5" s="1"/>
  <c r="O8" i="5"/>
  <c r="R8" i="5" s="1"/>
  <c r="T8" i="5" s="1"/>
  <c r="O9" i="5"/>
  <c r="O10" i="5"/>
  <c r="Q10" i="5" s="1"/>
  <c r="O11" i="5"/>
  <c r="R11" i="5" s="1"/>
  <c r="T11" i="5" s="1"/>
  <c r="O12" i="5"/>
  <c r="O13" i="5"/>
  <c r="Q13" i="5" s="1"/>
  <c r="O14" i="5"/>
  <c r="R14" i="5" s="1"/>
  <c r="T14" i="5" s="1"/>
  <c r="Q8" i="4"/>
  <c r="O7" i="4"/>
  <c r="Q7" i="4" s="1"/>
  <c r="O8" i="4"/>
  <c r="R8" i="4" s="1"/>
  <c r="O9" i="4"/>
  <c r="Q9" i="4" s="1"/>
  <c r="O10" i="4"/>
  <c r="Q10" i="4" s="1"/>
  <c r="O11" i="4"/>
  <c r="R11" i="4" s="1"/>
  <c r="O12" i="4"/>
  <c r="R12" i="4" s="1"/>
  <c r="T12" i="4" s="1"/>
  <c r="O13" i="4"/>
  <c r="R13" i="4" s="1"/>
  <c r="Q9" i="3"/>
  <c r="Q10" i="3"/>
  <c r="R10" i="3"/>
  <c r="T10" i="3" s="1"/>
  <c r="Q15" i="3"/>
  <c r="R15" i="3"/>
  <c r="U15" i="3" s="1"/>
  <c r="O7" i="3"/>
  <c r="R7" i="3" s="1"/>
  <c r="O8" i="3"/>
  <c r="R8" i="3" s="1"/>
  <c r="T8" i="3" s="1"/>
  <c r="O9" i="3"/>
  <c r="R9" i="3" s="1"/>
  <c r="T9" i="3" s="1"/>
  <c r="O10" i="3"/>
  <c r="O11" i="3"/>
  <c r="R11" i="3" s="1"/>
  <c r="O12" i="3"/>
  <c r="Q12" i="3" s="1"/>
  <c r="O13" i="3"/>
  <c r="Q13" i="3" s="1"/>
  <c r="O14" i="3"/>
  <c r="Q14" i="3" s="1"/>
  <c r="O15" i="3"/>
  <c r="U17" i="2"/>
  <c r="X17" i="2" s="1"/>
  <c r="Q9" i="2"/>
  <c r="R9" i="2"/>
  <c r="U9" i="2" s="1"/>
  <c r="Q10" i="2"/>
  <c r="R10" i="2"/>
  <c r="T10" i="2" s="1"/>
  <c r="Q16" i="2"/>
  <c r="R16" i="2"/>
  <c r="T16" i="2" s="1"/>
  <c r="Q17" i="2"/>
  <c r="R17" i="2"/>
  <c r="T17" i="2" s="1"/>
  <c r="O7" i="2"/>
  <c r="Q7" i="2" s="1"/>
  <c r="O8" i="2"/>
  <c r="R8" i="2" s="1"/>
  <c r="T8" i="2" s="1"/>
  <c r="O9" i="2"/>
  <c r="O10" i="2"/>
  <c r="O11" i="2"/>
  <c r="Q11" i="2" s="1"/>
  <c r="O12" i="2"/>
  <c r="Q12" i="2" s="1"/>
  <c r="O13" i="2"/>
  <c r="Q13" i="2" s="1"/>
  <c r="O14" i="2"/>
  <c r="Q14" i="2" s="1"/>
  <c r="O15" i="2"/>
  <c r="Q15" i="2" s="1"/>
  <c r="O16" i="2"/>
  <c r="O17" i="2"/>
  <c r="O18" i="2"/>
  <c r="Q18" i="2" s="1"/>
  <c r="U6" i="3"/>
  <c r="W6" i="3" s="1"/>
  <c r="R6" i="3"/>
  <c r="R6" i="5"/>
  <c r="U6" i="5" s="1"/>
  <c r="R6" i="6"/>
  <c r="U6" i="6" s="1"/>
  <c r="R6" i="12"/>
  <c r="T6" i="12" s="1"/>
  <c r="T6" i="3"/>
  <c r="T6" i="6"/>
  <c r="Q6" i="3"/>
  <c r="Q6" i="5"/>
  <c r="Q6" i="6"/>
  <c r="Q6" i="8"/>
  <c r="O6" i="3"/>
  <c r="O6" i="4"/>
  <c r="Q6" i="4" s="1"/>
  <c r="O6" i="5"/>
  <c r="O6" i="6"/>
  <c r="O6" i="7"/>
  <c r="Q6" i="7" s="1"/>
  <c r="O6" i="8"/>
  <c r="R6" i="8" s="1"/>
  <c r="O6" i="9"/>
  <c r="Q6" i="9" s="1"/>
  <c r="O6" i="10"/>
  <c r="Q6" i="10" s="1"/>
  <c r="O6" i="11"/>
  <c r="R6" i="11" s="1"/>
  <c r="T6" i="11" s="1"/>
  <c r="O6" i="12"/>
  <c r="Q6" i="12" s="1"/>
  <c r="O6" i="13"/>
  <c r="R6" i="13" s="1"/>
  <c r="T6" i="13" s="1"/>
  <c r="O6" i="14"/>
  <c r="R6" i="14" s="1"/>
  <c r="O6" i="15"/>
  <c r="R6" i="15" s="1"/>
  <c r="T6" i="15" s="1"/>
  <c r="O6" i="16"/>
  <c r="R6" i="16" s="1"/>
  <c r="T6" i="16" s="1"/>
  <c r="O6" i="2"/>
  <c r="Q6" i="2" s="1"/>
  <c r="J33" i="17"/>
  <c r="K33" i="17" s="1"/>
  <c r="L33" i="17" s="1"/>
  <c r="M33" i="17" s="1"/>
  <c r="I32" i="17"/>
  <c r="J32" i="17" s="1"/>
  <c r="K32" i="17" s="1"/>
  <c r="L32" i="17" s="1"/>
  <c r="M32" i="17" s="1"/>
  <c r="I33" i="17"/>
  <c r="I34" i="17"/>
  <c r="J34" i="17" s="1"/>
  <c r="K34" i="17" s="1"/>
  <c r="L34" i="17" s="1"/>
  <c r="M34" i="17" s="1"/>
  <c r="I31" i="17"/>
  <c r="J31" i="17" s="1"/>
  <c r="K31" i="17" s="1"/>
  <c r="L31" i="17" s="1"/>
  <c r="M31" i="17" s="1"/>
  <c r="F6" i="18"/>
  <c r="N9" i="18"/>
  <c r="L9" i="18"/>
  <c r="J9" i="18"/>
  <c r="H9" i="18"/>
  <c r="F9" i="18"/>
  <c r="R18" i="2" l="1"/>
  <c r="T18" i="2" s="1"/>
  <c r="U16" i="2"/>
  <c r="W16" i="2" s="1"/>
  <c r="R15" i="2"/>
  <c r="R14" i="2"/>
  <c r="R13" i="2"/>
  <c r="T13" i="2" s="1"/>
  <c r="R12" i="2"/>
  <c r="T12" i="2" s="1"/>
  <c r="R11" i="2"/>
  <c r="U10" i="2"/>
  <c r="X10" i="2" s="1"/>
  <c r="Z10" i="2" s="1"/>
  <c r="Q8" i="2"/>
  <c r="R7" i="2"/>
  <c r="R6" i="2"/>
  <c r="T6" i="2" s="1"/>
  <c r="W15" i="3"/>
  <c r="X15" i="3"/>
  <c r="Z15" i="3" s="1"/>
  <c r="T15" i="3"/>
  <c r="R14" i="3"/>
  <c r="R13" i="3"/>
  <c r="R12" i="3"/>
  <c r="T12" i="3" s="1"/>
  <c r="U11" i="3"/>
  <c r="W11" i="3" s="1"/>
  <c r="T11" i="3"/>
  <c r="Q11" i="3"/>
  <c r="Q8" i="3"/>
  <c r="T7" i="3"/>
  <c r="U7" i="3"/>
  <c r="Q7" i="3"/>
  <c r="Q13" i="4"/>
  <c r="Q12" i="4"/>
  <c r="R6" i="4"/>
  <c r="U6" i="4" s="1"/>
  <c r="X6" i="4" s="1"/>
  <c r="AA6" i="4" s="1"/>
  <c r="AC6" i="4" s="1"/>
  <c r="R7" i="4"/>
  <c r="U7" i="4" s="1"/>
  <c r="W7" i="4" s="1"/>
  <c r="T8" i="4"/>
  <c r="U8" i="4"/>
  <c r="W8" i="4" s="1"/>
  <c r="T13" i="4"/>
  <c r="U13" i="4"/>
  <c r="W13" i="4" s="1"/>
  <c r="U11" i="4"/>
  <c r="X11" i="4" s="1"/>
  <c r="Z11" i="4" s="1"/>
  <c r="T11" i="4"/>
  <c r="Q11" i="4"/>
  <c r="R10" i="4"/>
  <c r="R9" i="4"/>
  <c r="U12" i="4"/>
  <c r="W12" i="4" s="1"/>
  <c r="R7" i="5"/>
  <c r="T7" i="5" s="1"/>
  <c r="Q14" i="5"/>
  <c r="Q11" i="5"/>
  <c r="R10" i="5"/>
  <c r="U10" i="5" s="1"/>
  <c r="Q8" i="5"/>
  <c r="R7" i="6"/>
  <c r="R7" i="7"/>
  <c r="R6" i="7"/>
  <c r="T6" i="7" s="1"/>
  <c r="T6" i="8"/>
  <c r="U6" i="8"/>
  <c r="W6" i="8" s="1"/>
  <c r="R7" i="8"/>
  <c r="U7" i="9"/>
  <c r="T7" i="9"/>
  <c r="Q7" i="9"/>
  <c r="R6" i="9"/>
  <c r="R6" i="10"/>
  <c r="R7" i="11"/>
  <c r="Q6" i="11"/>
  <c r="U7" i="12"/>
  <c r="X7" i="12" s="1"/>
  <c r="T7" i="12"/>
  <c r="Q7" i="12"/>
  <c r="U6" i="12"/>
  <c r="W6" i="12" s="1"/>
  <c r="T7" i="13"/>
  <c r="U7" i="13"/>
  <c r="W7" i="13" s="1"/>
  <c r="Q7" i="13"/>
  <c r="Q6" i="13"/>
  <c r="Q7" i="14"/>
  <c r="T6" i="14"/>
  <c r="U6" i="14"/>
  <c r="W6" i="14" s="1"/>
  <c r="Q6" i="14"/>
  <c r="Q7" i="15"/>
  <c r="Q6" i="15"/>
  <c r="R7" i="16"/>
  <c r="T7" i="16" s="1"/>
  <c r="Q6" i="16"/>
  <c r="R9" i="18"/>
  <c r="T9" i="18" s="1"/>
  <c r="U8" i="18"/>
  <c r="W8" i="18" s="1"/>
  <c r="T8" i="18"/>
  <c r="Q8" i="18"/>
  <c r="T7" i="18"/>
  <c r="U7" i="18"/>
  <c r="X7" i="18" s="1"/>
  <c r="AA7" i="18" s="1"/>
  <c r="AC7" i="18" s="1"/>
  <c r="U10" i="18"/>
  <c r="W6" i="18"/>
  <c r="Z6" i="18"/>
  <c r="T6" i="18"/>
  <c r="U7" i="16"/>
  <c r="U7" i="15"/>
  <c r="U7" i="14"/>
  <c r="X7" i="13"/>
  <c r="W7" i="10"/>
  <c r="X7" i="10"/>
  <c r="T7" i="10"/>
  <c r="U14" i="5"/>
  <c r="U13" i="5"/>
  <c r="U12" i="5"/>
  <c r="U11" i="5"/>
  <c r="W10" i="5"/>
  <c r="X10" i="5"/>
  <c r="T10" i="5"/>
  <c r="U9" i="5"/>
  <c r="U8" i="5"/>
  <c r="U7" i="5"/>
  <c r="X13" i="4"/>
  <c r="U10" i="3"/>
  <c r="U9" i="3"/>
  <c r="U8" i="3"/>
  <c r="U18" i="2"/>
  <c r="AA17" i="2"/>
  <c r="AC17" i="2" s="1"/>
  <c r="Z17" i="2"/>
  <c r="W17" i="2"/>
  <c r="X16" i="2"/>
  <c r="W9" i="2"/>
  <c r="X9" i="2"/>
  <c r="T9" i="2"/>
  <c r="U8" i="2"/>
  <c r="X6" i="3"/>
  <c r="AA6" i="3" s="1"/>
  <c r="AC6" i="3" s="1"/>
  <c r="W6" i="5"/>
  <c r="X6" i="5"/>
  <c r="X6" i="6"/>
  <c r="W6" i="6"/>
  <c r="U6" i="2"/>
  <c r="U6" i="16"/>
  <c r="U6" i="15"/>
  <c r="X6" i="14"/>
  <c r="T6" i="5"/>
  <c r="U6" i="13"/>
  <c r="U6" i="11"/>
  <c r="H6" i="18"/>
  <c r="J6" i="18"/>
  <c r="L6" i="18"/>
  <c r="N6" i="18"/>
  <c r="F7" i="18"/>
  <c r="H7" i="18"/>
  <c r="J7" i="18"/>
  <c r="L7" i="18"/>
  <c r="N7" i="18"/>
  <c r="F8" i="18"/>
  <c r="H8" i="18"/>
  <c r="J8" i="18"/>
  <c r="L8" i="18"/>
  <c r="N8" i="18"/>
  <c r="F10" i="18"/>
  <c r="H10" i="18"/>
  <c r="J10" i="18"/>
  <c r="L10" i="18"/>
  <c r="N10" i="18"/>
  <c r="D12" i="18"/>
  <c r="C21" i="17" s="1"/>
  <c r="T15" i="2" l="1"/>
  <c r="U15" i="2"/>
  <c r="U14" i="2"/>
  <c r="T14" i="2"/>
  <c r="U13" i="2"/>
  <c r="W13" i="2" s="1"/>
  <c r="U12" i="2"/>
  <c r="W12" i="2" s="1"/>
  <c r="T11" i="2"/>
  <c r="U11" i="2"/>
  <c r="W10" i="2"/>
  <c r="AA10" i="2"/>
  <c r="AC10" i="2" s="1"/>
  <c r="T7" i="2"/>
  <c r="U7" i="2"/>
  <c r="AA15" i="3"/>
  <c r="AC15" i="3" s="1"/>
  <c r="U14" i="3"/>
  <c r="T14" i="3"/>
  <c r="U13" i="3"/>
  <c r="T13" i="3"/>
  <c r="U12" i="3"/>
  <c r="W12" i="3" s="1"/>
  <c r="X11" i="3"/>
  <c r="Z11" i="3" s="1"/>
  <c r="X7" i="3"/>
  <c r="W7" i="3"/>
  <c r="Z6" i="3"/>
  <c r="W11" i="4"/>
  <c r="AA11" i="4"/>
  <c r="AC11" i="4" s="1"/>
  <c r="X7" i="4"/>
  <c r="Z7" i="4" s="1"/>
  <c r="T7" i="4"/>
  <c r="Z6" i="4"/>
  <c r="T6" i="4"/>
  <c r="W6" i="4"/>
  <c r="X8" i="4"/>
  <c r="Z8" i="4" s="1"/>
  <c r="T9" i="4"/>
  <c r="U9" i="4"/>
  <c r="X12" i="4"/>
  <c r="Z12" i="4" s="1"/>
  <c r="U10" i="4"/>
  <c r="T10" i="4"/>
  <c r="T7" i="6"/>
  <c r="U7" i="6"/>
  <c r="T7" i="7"/>
  <c r="U7" i="7"/>
  <c r="U6" i="7"/>
  <c r="W6" i="7" s="1"/>
  <c r="X6" i="8"/>
  <c r="AA6" i="8" s="1"/>
  <c r="AC6" i="8" s="1"/>
  <c r="T7" i="8"/>
  <c r="U7" i="8"/>
  <c r="W7" i="9"/>
  <c r="X7" i="9"/>
  <c r="T6" i="9"/>
  <c r="U6" i="9"/>
  <c r="T6" i="10"/>
  <c r="U6" i="10"/>
  <c r="U7" i="11"/>
  <c r="T7" i="11"/>
  <c r="W7" i="12"/>
  <c r="X6" i="12"/>
  <c r="Z6" i="12" s="1"/>
  <c r="U9" i="18"/>
  <c r="X8" i="18"/>
  <c r="Z8" i="18" s="1"/>
  <c r="W7" i="18"/>
  <c r="Z7" i="18"/>
  <c r="W10" i="18"/>
  <c r="X10" i="18"/>
  <c r="W9" i="18"/>
  <c r="X9" i="18"/>
  <c r="X7" i="16"/>
  <c r="W7" i="16"/>
  <c r="W7" i="15"/>
  <c r="X7" i="15"/>
  <c r="X7" i="14"/>
  <c r="W7" i="14"/>
  <c r="Z7" i="13"/>
  <c r="AA7" i="13"/>
  <c r="AC7" i="13" s="1"/>
  <c r="Z7" i="12"/>
  <c r="AA7" i="12"/>
  <c r="AC7" i="12" s="1"/>
  <c r="Z7" i="10"/>
  <c r="AA7" i="10"/>
  <c r="AC7" i="10" s="1"/>
  <c r="X14" i="5"/>
  <c r="W14" i="5"/>
  <c r="X13" i="5"/>
  <c r="W13" i="5"/>
  <c r="X12" i="5"/>
  <c r="W12" i="5"/>
  <c r="X11" i="5"/>
  <c r="W11" i="5"/>
  <c r="Z10" i="5"/>
  <c r="AA10" i="5"/>
  <c r="AC10" i="5" s="1"/>
  <c r="W9" i="5"/>
  <c r="X9" i="5"/>
  <c r="X8" i="5"/>
  <c r="W8" i="5"/>
  <c r="X7" i="5"/>
  <c r="W7" i="5"/>
  <c r="AA13" i="4"/>
  <c r="AC13" i="4" s="1"/>
  <c r="Z13" i="4"/>
  <c r="X12" i="3"/>
  <c r="W10" i="3"/>
  <c r="X10" i="3"/>
  <c r="W9" i="3"/>
  <c r="X9" i="3"/>
  <c r="X8" i="3"/>
  <c r="W8" i="3"/>
  <c r="W18" i="2"/>
  <c r="X18" i="2"/>
  <c r="AA16" i="2"/>
  <c r="AC16" i="2" s="1"/>
  <c r="Z16" i="2"/>
  <c r="Z9" i="2"/>
  <c r="AA9" i="2"/>
  <c r="AC9" i="2" s="1"/>
  <c r="W8" i="2"/>
  <c r="X8" i="2"/>
  <c r="W6" i="15"/>
  <c r="X6" i="15"/>
  <c r="W6" i="16"/>
  <c r="X6" i="16"/>
  <c r="W6" i="11"/>
  <c r="X6" i="11"/>
  <c r="W6" i="13"/>
  <c r="X6" i="13"/>
  <c r="Z6" i="14"/>
  <c r="AA6" i="14"/>
  <c r="AC6" i="14" s="1"/>
  <c r="W6" i="2"/>
  <c r="X6" i="2"/>
  <c r="Z6" i="6"/>
  <c r="AA6" i="6"/>
  <c r="AC6" i="6" s="1"/>
  <c r="Z6" i="5"/>
  <c r="AA6" i="5"/>
  <c r="AC6" i="5" s="1"/>
  <c r="N12" i="18"/>
  <c r="H21" i="17" s="1"/>
  <c r="L12" i="18"/>
  <c r="G21" i="17" s="1"/>
  <c r="T12" i="18"/>
  <c r="J21" i="17" s="1"/>
  <c r="Q12" i="18"/>
  <c r="I21" i="17" s="1"/>
  <c r="J12" i="18"/>
  <c r="F21" i="17" s="1"/>
  <c r="F12" i="18"/>
  <c r="D21" i="17" s="1"/>
  <c r="H12" i="18"/>
  <c r="E21" i="17" s="1"/>
  <c r="W15" i="2" l="1"/>
  <c r="X15" i="2"/>
  <c r="W14" i="2"/>
  <c r="X14" i="2"/>
  <c r="X13" i="2"/>
  <c r="Z13" i="2" s="1"/>
  <c r="X12" i="2"/>
  <c r="Z12" i="2" s="1"/>
  <c r="W11" i="2"/>
  <c r="X11" i="2"/>
  <c r="W7" i="2"/>
  <c r="X7" i="2"/>
  <c r="X14" i="3"/>
  <c r="W14" i="3"/>
  <c r="W13" i="3"/>
  <c r="X13" i="3"/>
  <c r="AA11" i="3"/>
  <c r="AC11" i="3" s="1"/>
  <c r="AA7" i="3"/>
  <c r="AC7" i="3" s="1"/>
  <c r="Z7" i="3"/>
  <c r="AA8" i="4"/>
  <c r="AC8" i="4" s="1"/>
  <c r="AA7" i="4"/>
  <c r="AC7" i="4" s="1"/>
  <c r="AA12" i="4"/>
  <c r="AC12" i="4" s="1"/>
  <c r="X10" i="4"/>
  <c r="W10" i="4"/>
  <c r="W9" i="4"/>
  <c r="X9" i="4"/>
  <c r="W7" i="6"/>
  <c r="X7" i="6"/>
  <c r="X7" i="7"/>
  <c r="W7" i="7"/>
  <c r="X6" i="7"/>
  <c r="AA6" i="7" s="1"/>
  <c r="AC6" i="7" s="1"/>
  <c r="Z6" i="8"/>
  <c r="X7" i="8"/>
  <c r="W7" i="8"/>
  <c r="Z7" i="9"/>
  <c r="AA7" i="9"/>
  <c r="AC7" i="9" s="1"/>
  <c r="W6" i="9"/>
  <c r="X6" i="9"/>
  <c r="W6" i="10"/>
  <c r="X6" i="10"/>
  <c r="X7" i="11"/>
  <c r="W7" i="11"/>
  <c r="AA6" i="12"/>
  <c r="AC6" i="12" s="1"/>
  <c r="AA8" i="18"/>
  <c r="AC8" i="18" s="1"/>
  <c r="W12" i="18"/>
  <c r="K21" i="17" s="1"/>
  <c r="AA10" i="18"/>
  <c r="AC10" i="18" s="1"/>
  <c r="Z10" i="18"/>
  <c r="Z9" i="18"/>
  <c r="AA9" i="18"/>
  <c r="AC9" i="18" s="1"/>
  <c r="AC12" i="18" s="1"/>
  <c r="M21" i="17" s="1"/>
  <c r="Z7" i="16"/>
  <c r="AA7" i="16"/>
  <c r="AC7" i="16" s="1"/>
  <c r="AA7" i="15"/>
  <c r="AC7" i="15" s="1"/>
  <c r="Z7" i="15"/>
  <c r="Z7" i="14"/>
  <c r="AA7" i="14"/>
  <c r="AC7" i="14" s="1"/>
  <c r="Z14" i="5"/>
  <c r="AA14" i="5"/>
  <c r="AC14" i="5" s="1"/>
  <c r="Z13" i="5"/>
  <c r="AA13" i="5"/>
  <c r="AC13" i="5" s="1"/>
  <c r="Z12" i="5"/>
  <c r="AA12" i="5"/>
  <c r="AC12" i="5" s="1"/>
  <c r="Z11" i="5"/>
  <c r="AA11" i="5"/>
  <c r="AC11" i="5" s="1"/>
  <c r="Z9" i="5"/>
  <c r="AA9" i="5"/>
  <c r="AC9" i="5" s="1"/>
  <c r="Z8" i="5"/>
  <c r="AA8" i="5"/>
  <c r="AC8" i="5" s="1"/>
  <c r="AA7" i="5"/>
  <c r="AC7" i="5" s="1"/>
  <c r="Z7" i="5"/>
  <c r="Z12" i="3"/>
  <c r="AA12" i="3"/>
  <c r="AC12" i="3" s="1"/>
  <c r="Z10" i="3"/>
  <c r="AA10" i="3"/>
  <c r="AC10" i="3" s="1"/>
  <c r="Z9" i="3"/>
  <c r="AA9" i="3"/>
  <c r="AC9" i="3" s="1"/>
  <c r="AA8" i="3"/>
  <c r="AC8" i="3" s="1"/>
  <c r="Z8" i="3"/>
  <c r="Z18" i="2"/>
  <c r="AA18" i="2"/>
  <c r="AC18" i="2" s="1"/>
  <c r="Z8" i="2"/>
  <c r="AA8" i="2"/>
  <c r="AC8" i="2" s="1"/>
  <c r="Z6" i="11"/>
  <c r="AA6" i="11"/>
  <c r="AC6" i="11" s="1"/>
  <c r="Z6" i="16"/>
  <c r="AA6" i="16"/>
  <c r="AC6" i="16" s="1"/>
  <c r="Z6" i="13"/>
  <c r="AA6" i="13"/>
  <c r="AC6" i="13" s="1"/>
  <c r="Z6" i="2"/>
  <c r="AA6" i="2"/>
  <c r="AC6" i="2" s="1"/>
  <c r="Z6" i="7"/>
  <c r="Z6" i="15"/>
  <c r="AA6" i="15"/>
  <c r="AC6" i="15" s="1"/>
  <c r="AA15" i="2" l="1"/>
  <c r="AC15" i="2" s="1"/>
  <c r="Z15" i="2"/>
  <c r="AA14" i="2"/>
  <c r="AC14" i="2" s="1"/>
  <c r="Z14" i="2"/>
  <c r="AA13" i="2"/>
  <c r="AC13" i="2" s="1"/>
  <c r="AA12" i="2"/>
  <c r="AC12" i="2" s="1"/>
  <c r="Z11" i="2"/>
  <c r="AA11" i="2"/>
  <c r="AC11" i="2" s="1"/>
  <c r="AA7" i="2"/>
  <c r="AC7" i="2" s="1"/>
  <c r="Z7" i="2"/>
  <c r="Z14" i="3"/>
  <c r="AA14" i="3"/>
  <c r="AC14" i="3" s="1"/>
  <c r="AA13" i="3"/>
  <c r="AC13" i="3" s="1"/>
  <c r="Z13" i="3"/>
  <c r="AA9" i="4"/>
  <c r="AC9" i="4" s="1"/>
  <c r="Z9" i="4"/>
  <c r="AA10" i="4"/>
  <c r="AC10" i="4" s="1"/>
  <c r="Z10" i="4"/>
  <c r="AA7" i="6"/>
  <c r="AC7" i="6" s="1"/>
  <c r="Z7" i="6"/>
  <c r="Z7" i="7"/>
  <c r="AA7" i="7"/>
  <c r="AC7" i="7" s="1"/>
  <c r="AA7" i="8"/>
  <c r="AC7" i="8" s="1"/>
  <c r="Z7" i="8"/>
  <c r="AA6" i="9"/>
  <c r="AC6" i="9" s="1"/>
  <c r="Z6" i="9"/>
  <c r="Z6" i="10"/>
  <c r="AA6" i="10"/>
  <c r="AC6" i="10" s="1"/>
  <c r="AA7" i="11"/>
  <c r="AC7" i="11" s="1"/>
  <c r="Z7" i="11"/>
  <c r="Z12" i="18"/>
  <c r="L21" i="17" s="1"/>
  <c r="O21" i="17" s="1"/>
  <c r="D10" i="16"/>
  <c r="C20" i="17" s="1"/>
  <c r="AB7" i="16"/>
  <c r="Y7" i="16"/>
  <c r="V7" i="16"/>
  <c r="S7" i="16"/>
  <c r="P7" i="16"/>
  <c r="M7" i="16"/>
  <c r="N7" i="16" s="1"/>
  <c r="K7" i="16"/>
  <c r="L7" i="16" s="1"/>
  <c r="I7" i="16"/>
  <c r="J7" i="16" s="1"/>
  <c r="G7" i="16"/>
  <c r="H7" i="16" s="1"/>
  <c r="F7" i="16"/>
  <c r="AB6" i="16"/>
  <c r="Y6" i="16"/>
  <c r="V6" i="16"/>
  <c r="S6" i="16"/>
  <c r="P6" i="16"/>
  <c r="M6" i="16"/>
  <c r="N6" i="16" s="1"/>
  <c r="K6" i="16"/>
  <c r="L6" i="16" s="1"/>
  <c r="I6" i="16"/>
  <c r="J6" i="16" s="1"/>
  <c r="G6" i="16"/>
  <c r="H6" i="16" s="1"/>
  <c r="F6" i="16"/>
  <c r="D10" i="15"/>
  <c r="C19" i="17" s="1"/>
  <c r="AB7" i="15"/>
  <c r="Y7" i="15"/>
  <c r="V7" i="15"/>
  <c r="S7" i="15"/>
  <c r="P7" i="15"/>
  <c r="N7" i="15"/>
  <c r="M7" i="15"/>
  <c r="K7" i="15"/>
  <c r="L7" i="15" s="1"/>
  <c r="I7" i="15"/>
  <c r="J7" i="15" s="1"/>
  <c r="G7" i="15"/>
  <c r="H7" i="15" s="1"/>
  <c r="F7" i="15"/>
  <c r="AB6" i="15"/>
  <c r="AC10" i="15" s="1"/>
  <c r="M19" i="17" s="1"/>
  <c r="Y6" i="15"/>
  <c r="V6" i="15"/>
  <c r="S6" i="15"/>
  <c r="P6" i="15"/>
  <c r="M6" i="15"/>
  <c r="N6" i="15" s="1"/>
  <c r="K6" i="15"/>
  <c r="L6" i="15" s="1"/>
  <c r="I6" i="15"/>
  <c r="J6" i="15" s="1"/>
  <c r="G6" i="15"/>
  <c r="H6" i="15" s="1"/>
  <c r="F6" i="15"/>
  <c r="D10" i="14"/>
  <c r="C18" i="17" s="1"/>
  <c r="AB7" i="14"/>
  <c r="Y7" i="14"/>
  <c r="V7" i="14"/>
  <c r="S7" i="14"/>
  <c r="P7" i="14"/>
  <c r="M7" i="14"/>
  <c r="N7" i="14" s="1"/>
  <c r="K7" i="14"/>
  <c r="L7" i="14" s="1"/>
  <c r="I7" i="14"/>
  <c r="J7" i="14" s="1"/>
  <c r="G7" i="14"/>
  <c r="H7" i="14" s="1"/>
  <c r="F7" i="14"/>
  <c r="AB6" i="14"/>
  <c r="Y6" i="14"/>
  <c r="V6" i="14"/>
  <c r="S6" i="14"/>
  <c r="P6" i="14"/>
  <c r="M6" i="14"/>
  <c r="N6" i="14" s="1"/>
  <c r="K6" i="14"/>
  <c r="L6" i="14" s="1"/>
  <c r="I6" i="14"/>
  <c r="J6" i="14" s="1"/>
  <c r="G6" i="14"/>
  <c r="H6" i="14" s="1"/>
  <c r="F6" i="14"/>
  <c r="D10" i="13"/>
  <c r="C17" i="17" s="1"/>
  <c r="AB7" i="13"/>
  <c r="Y7" i="13"/>
  <c r="V7" i="13"/>
  <c r="S7" i="13"/>
  <c r="P7" i="13"/>
  <c r="M7" i="13"/>
  <c r="N7" i="13" s="1"/>
  <c r="K7" i="13"/>
  <c r="L7" i="13" s="1"/>
  <c r="I7" i="13"/>
  <c r="J7" i="13" s="1"/>
  <c r="G7" i="13"/>
  <c r="H7" i="13" s="1"/>
  <c r="F7" i="13"/>
  <c r="AB6" i="13"/>
  <c r="Y6" i="13"/>
  <c r="V6" i="13"/>
  <c r="S6" i="13"/>
  <c r="P6" i="13"/>
  <c r="M6" i="13"/>
  <c r="N6" i="13" s="1"/>
  <c r="K6" i="13"/>
  <c r="L6" i="13" s="1"/>
  <c r="I6" i="13"/>
  <c r="J6" i="13" s="1"/>
  <c r="G6" i="13"/>
  <c r="H6" i="13" s="1"/>
  <c r="F6" i="13"/>
  <c r="D10" i="12"/>
  <c r="C16" i="17" s="1"/>
  <c r="AB7" i="12"/>
  <c r="Y7" i="12"/>
  <c r="V7" i="12"/>
  <c r="S7" i="12"/>
  <c r="P7" i="12"/>
  <c r="M7" i="12"/>
  <c r="N7" i="12" s="1"/>
  <c r="K7" i="12"/>
  <c r="L7" i="12" s="1"/>
  <c r="I7" i="12"/>
  <c r="J7" i="12" s="1"/>
  <c r="G7" i="12"/>
  <c r="H7" i="12" s="1"/>
  <c r="F7" i="12"/>
  <c r="AB6" i="12"/>
  <c r="Y6" i="12"/>
  <c r="V6" i="12"/>
  <c r="S6" i="12"/>
  <c r="P6" i="12"/>
  <c r="M6" i="12"/>
  <c r="N6" i="12" s="1"/>
  <c r="K6" i="12"/>
  <c r="L6" i="12" s="1"/>
  <c r="I6" i="12"/>
  <c r="J6" i="12" s="1"/>
  <c r="G6" i="12"/>
  <c r="H6" i="12" s="1"/>
  <c r="F6" i="12"/>
  <c r="D10" i="11"/>
  <c r="C15" i="17" s="1"/>
  <c r="AB7" i="11"/>
  <c r="Y7" i="11"/>
  <c r="V7" i="11"/>
  <c r="S7" i="11"/>
  <c r="P7" i="11"/>
  <c r="M7" i="11"/>
  <c r="N7" i="11" s="1"/>
  <c r="K7" i="11"/>
  <c r="L7" i="11" s="1"/>
  <c r="I7" i="11"/>
  <c r="J7" i="11" s="1"/>
  <c r="G7" i="11"/>
  <c r="H7" i="11" s="1"/>
  <c r="F7" i="11"/>
  <c r="AB6" i="11"/>
  <c r="AC10" i="11" s="1"/>
  <c r="M15" i="17" s="1"/>
  <c r="Y6" i="11"/>
  <c r="V6" i="11"/>
  <c r="S6" i="11"/>
  <c r="P6" i="11"/>
  <c r="Q10" i="11" s="1"/>
  <c r="I15" i="17" s="1"/>
  <c r="M6" i="11"/>
  <c r="N6" i="11" s="1"/>
  <c r="K6" i="11"/>
  <c r="L6" i="11" s="1"/>
  <c r="I6" i="11"/>
  <c r="J6" i="11" s="1"/>
  <c r="G6" i="11"/>
  <c r="H6" i="11" s="1"/>
  <c r="F6" i="11"/>
  <c r="D10" i="10"/>
  <c r="C14" i="17" s="1"/>
  <c r="AB7" i="10"/>
  <c r="Y7" i="10"/>
  <c r="V7" i="10"/>
  <c r="S7" i="10"/>
  <c r="P7" i="10"/>
  <c r="M7" i="10"/>
  <c r="N7" i="10" s="1"/>
  <c r="K7" i="10"/>
  <c r="L7" i="10" s="1"/>
  <c r="I7" i="10"/>
  <c r="J7" i="10" s="1"/>
  <c r="G7" i="10"/>
  <c r="H7" i="10" s="1"/>
  <c r="F7" i="10"/>
  <c r="AB6" i="10"/>
  <c r="Y6" i="10"/>
  <c r="V6" i="10"/>
  <c r="S6" i="10"/>
  <c r="P6" i="10"/>
  <c r="M6" i="10"/>
  <c r="N6" i="10" s="1"/>
  <c r="K6" i="10"/>
  <c r="L6" i="10" s="1"/>
  <c r="I6" i="10"/>
  <c r="J6" i="10" s="1"/>
  <c r="G6" i="10"/>
  <c r="H6" i="10" s="1"/>
  <c r="F6" i="10"/>
  <c r="D10" i="9"/>
  <c r="C13" i="17" s="1"/>
  <c r="AB7" i="9"/>
  <c r="Y7" i="9"/>
  <c r="V7" i="9"/>
  <c r="S7" i="9"/>
  <c r="P7" i="9"/>
  <c r="M7" i="9"/>
  <c r="N7" i="9" s="1"/>
  <c r="K7" i="9"/>
  <c r="L7" i="9" s="1"/>
  <c r="I7" i="9"/>
  <c r="J7" i="9" s="1"/>
  <c r="G7" i="9"/>
  <c r="H7" i="9" s="1"/>
  <c r="F7" i="9"/>
  <c r="AB6" i="9"/>
  <c r="Y6" i="9"/>
  <c r="V6" i="9"/>
  <c r="S6" i="9"/>
  <c r="P6" i="9"/>
  <c r="M6" i="9"/>
  <c r="N6" i="9" s="1"/>
  <c r="K6" i="9"/>
  <c r="L6" i="9" s="1"/>
  <c r="I6" i="9"/>
  <c r="J6" i="9" s="1"/>
  <c r="H6" i="9"/>
  <c r="G6" i="9"/>
  <c r="F6" i="9"/>
  <c r="F10" i="9" s="1"/>
  <c r="D10" i="8"/>
  <c r="C12" i="17" s="1"/>
  <c r="AB7" i="8"/>
  <c r="Y7" i="8"/>
  <c r="V7" i="8"/>
  <c r="S7" i="8"/>
  <c r="P7" i="8"/>
  <c r="M7" i="8"/>
  <c r="N7" i="8" s="1"/>
  <c r="K7" i="8"/>
  <c r="L7" i="8" s="1"/>
  <c r="I7" i="8"/>
  <c r="J7" i="8" s="1"/>
  <c r="G7" i="8"/>
  <c r="H7" i="8" s="1"/>
  <c r="F7" i="8"/>
  <c r="AB6" i="8"/>
  <c r="Y6" i="8"/>
  <c r="V6" i="8"/>
  <c r="T10" i="8"/>
  <c r="J12" i="17" s="1"/>
  <c r="S6" i="8"/>
  <c r="P6" i="8"/>
  <c r="M6" i="8"/>
  <c r="N6" i="8" s="1"/>
  <c r="K6" i="8"/>
  <c r="L6" i="8" s="1"/>
  <c r="I6" i="8"/>
  <c r="J6" i="8" s="1"/>
  <c r="G6" i="8"/>
  <c r="H6" i="8" s="1"/>
  <c r="F6" i="8"/>
  <c r="D10" i="7"/>
  <c r="C11" i="17" s="1"/>
  <c r="AB7" i="7"/>
  <c r="Y7" i="7"/>
  <c r="V7" i="7"/>
  <c r="S7" i="7"/>
  <c r="P7" i="7"/>
  <c r="M7" i="7"/>
  <c r="N7" i="7" s="1"/>
  <c r="K7" i="7"/>
  <c r="L7" i="7" s="1"/>
  <c r="I7" i="7"/>
  <c r="J7" i="7" s="1"/>
  <c r="G7" i="7"/>
  <c r="H7" i="7" s="1"/>
  <c r="F7" i="7"/>
  <c r="AB6" i="7"/>
  <c r="Y6" i="7"/>
  <c r="V6" i="7"/>
  <c r="W10" i="7" s="1"/>
  <c r="K11" i="17" s="1"/>
  <c r="S6" i="7"/>
  <c r="P6" i="7"/>
  <c r="M6" i="7"/>
  <c r="N6" i="7" s="1"/>
  <c r="K6" i="7"/>
  <c r="L6" i="7" s="1"/>
  <c r="I6" i="7"/>
  <c r="J6" i="7" s="1"/>
  <c r="G6" i="7"/>
  <c r="H6" i="7" s="1"/>
  <c r="F6" i="7"/>
  <c r="F10" i="7" s="1"/>
  <c r="D10" i="6"/>
  <c r="C10" i="17" s="1"/>
  <c r="AB7" i="6"/>
  <c r="Y7" i="6"/>
  <c r="V7" i="6"/>
  <c r="S7" i="6"/>
  <c r="P7" i="6"/>
  <c r="M7" i="6"/>
  <c r="N7" i="6" s="1"/>
  <c r="K7" i="6"/>
  <c r="L7" i="6" s="1"/>
  <c r="I7" i="6"/>
  <c r="J7" i="6" s="1"/>
  <c r="G7" i="6"/>
  <c r="H7" i="6" s="1"/>
  <c r="F7" i="6"/>
  <c r="AB6" i="6"/>
  <c r="Y6" i="6"/>
  <c r="V6" i="6"/>
  <c r="S6" i="6"/>
  <c r="P6" i="6"/>
  <c r="M6" i="6"/>
  <c r="N6" i="6" s="1"/>
  <c r="K6" i="6"/>
  <c r="L6" i="6" s="1"/>
  <c r="I6" i="6"/>
  <c r="J6" i="6" s="1"/>
  <c r="G6" i="6"/>
  <c r="H6" i="6" s="1"/>
  <c r="F6" i="6"/>
  <c r="D17" i="5"/>
  <c r="C9" i="17" s="1"/>
  <c r="AB14" i="5"/>
  <c r="Y14" i="5"/>
  <c r="V14" i="5"/>
  <c r="S14" i="5"/>
  <c r="P14" i="5"/>
  <c r="M14" i="5"/>
  <c r="N14" i="5" s="1"/>
  <c r="K14" i="5"/>
  <c r="L14" i="5" s="1"/>
  <c r="I14" i="5"/>
  <c r="J14" i="5" s="1"/>
  <c r="G14" i="5"/>
  <c r="H14" i="5" s="1"/>
  <c r="F14" i="5"/>
  <c r="Y13" i="5"/>
  <c r="M13" i="5"/>
  <c r="N13" i="5" s="1"/>
  <c r="L13" i="5"/>
  <c r="J13" i="5"/>
  <c r="H13" i="5"/>
  <c r="F13" i="5"/>
  <c r="Y12" i="5"/>
  <c r="M12" i="5"/>
  <c r="N12" i="5" s="1"/>
  <c r="L12" i="5"/>
  <c r="J12" i="5"/>
  <c r="H12" i="5"/>
  <c r="F12" i="5"/>
  <c r="AB11" i="5"/>
  <c r="Y11" i="5"/>
  <c r="V11" i="5"/>
  <c r="S11" i="5"/>
  <c r="P11" i="5"/>
  <c r="M11" i="5"/>
  <c r="N11" i="5" s="1"/>
  <c r="K11" i="5"/>
  <c r="L11" i="5" s="1"/>
  <c r="I11" i="5"/>
  <c r="J11" i="5" s="1"/>
  <c r="G11" i="5"/>
  <c r="H11" i="5" s="1"/>
  <c r="F11" i="5"/>
  <c r="AB10" i="5"/>
  <c r="Y10" i="5"/>
  <c r="V10" i="5"/>
  <c r="S10" i="5"/>
  <c r="P10" i="5"/>
  <c r="M10" i="5"/>
  <c r="N10" i="5" s="1"/>
  <c r="K10" i="5"/>
  <c r="L10" i="5" s="1"/>
  <c r="I10" i="5"/>
  <c r="J10" i="5" s="1"/>
  <c r="G10" i="5"/>
  <c r="H10" i="5" s="1"/>
  <c r="F10" i="5"/>
  <c r="AB9" i="5"/>
  <c r="Y9" i="5"/>
  <c r="V9" i="5"/>
  <c r="S9" i="5"/>
  <c r="P9" i="5"/>
  <c r="M9" i="5"/>
  <c r="N9" i="5" s="1"/>
  <c r="K9" i="5"/>
  <c r="L9" i="5" s="1"/>
  <c r="I9" i="5"/>
  <c r="J9" i="5" s="1"/>
  <c r="G9" i="5"/>
  <c r="H9" i="5" s="1"/>
  <c r="F9" i="5"/>
  <c r="Y8" i="5"/>
  <c r="M8" i="5"/>
  <c r="N8" i="5" s="1"/>
  <c r="L8" i="5"/>
  <c r="J8" i="5"/>
  <c r="H8" i="5"/>
  <c r="F8" i="5"/>
  <c r="AB7" i="5"/>
  <c r="Y7" i="5"/>
  <c r="V7" i="5"/>
  <c r="S7" i="5"/>
  <c r="P7" i="5"/>
  <c r="M7" i="5"/>
  <c r="N7" i="5" s="1"/>
  <c r="K7" i="5"/>
  <c r="L7" i="5" s="1"/>
  <c r="I7" i="5"/>
  <c r="J7" i="5" s="1"/>
  <c r="G7" i="5"/>
  <c r="H7" i="5" s="1"/>
  <c r="F7" i="5"/>
  <c r="AB6" i="5"/>
  <c r="Y6" i="5"/>
  <c r="V6" i="5"/>
  <c r="S6" i="5"/>
  <c r="P6" i="5"/>
  <c r="M6" i="5"/>
  <c r="N6" i="5" s="1"/>
  <c r="K6" i="5"/>
  <c r="L6" i="5" s="1"/>
  <c r="I6" i="5"/>
  <c r="J6" i="5" s="1"/>
  <c r="G6" i="5"/>
  <c r="H6" i="5" s="1"/>
  <c r="F6" i="5"/>
  <c r="D16" i="4"/>
  <c r="C8" i="17" s="1"/>
  <c r="AB13" i="4"/>
  <c r="Y13" i="4"/>
  <c r="V13" i="4"/>
  <c r="S13" i="4"/>
  <c r="P13" i="4"/>
  <c r="M13" i="4"/>
  <c r="N13" i="4" s="1"/>
  <c r="K13" i="4"/>
  <c r="L13" i="4" s="1"/>
  <c r="I13" i="4"/>
  <c r="J13" i="4" s="1"/>
  <c r="G13" i="4"/>
  <c r="H13" i="4" s="1"/>
  <c r="F13" i="4"/>
  <c r="AB12" i="4"/>
  <c r="Y12" i="4"/>
  <c r="V12" i="4"/>
  <c r="S12" i="4"/>
  <c r="P12" i="4"/>
  <c r="M12" i="4"/>
  <c r="N12" i="4" s="1"/>
  <c r="K12" i="4"/>
  <c r="L12" i="4" s="1"/>
  <c r="I12" i="4"/>
  <c r="J12" i="4" s="1"/>
  <c r="G12" i="4"/>
  <c r="H12" i="4" s="1"/>
  <c r="F12" i="4"/>
  <c r="AB11" i="4"/>
  <c r="Y11" i="4"/>
  <c r="V11" i="4"/>
  <c r="S11" i="4"/>
  <c r="P11" i="4"/>
  <c r="M11" i="4"/>
  <c r="N11" i="4" s="1"/>
  <c r="K11" i="4"/>
  <c r="L11" i="4" s="1"/>
  <c r="I11" i="4"/>
  <c r="J11" i="4" s="1"/>
  <c r="G11" i="4"/>
  <c r="H11" i="4" s="1"/>
  <c r="F11" i="4"/>
  <c r="AB10" i="4"/>
  <c r="Y10" i="4"/>
  <c r="V10" i="4"/>
  <c r="S10" i="4"/>
  <c r="P10" i="4"/>
  <c r="M10" i="4"/>
  <c r="N10" i="4" s="1"/>
  <c r="K10" i="4"/>
  <c r="L10" i="4" s="1"/>
  <c r="I10" i="4"/>
  <c r="J10" i="4" s="1"/>
  <c r="G10" i="4"/>
  <c r="H10" i="4" s="1"/>
  <c r="F10" i="4"/>
  <c r="AB9" i="4"/>
  <c r="Y9" i="4"/>
  <c r="V9" i="4"/>
  <c r="S9" i="4"/>
  <c r="P9" i="4"/>
  <c r="M9" i="4"/>
  <c r="N9" i="4" s="1"/>
  <c r="K9" i="4"/>
  <c r="L9" i="4" s="1"/>
  <c r="J9" i="4"/>
  <c r="I9" i="4"/>
  <c r="G9" i="4"/>
  <c r="H9" i="4" s="1"/>
  <c r="F9" i="4"/>
  <c r="AB8" i="4"/>
  <c r="Y8" i="4"/>
  <c r="V8" i="4"/>
  <c r="S8" i="4"/>
  <c r="P8" i="4"/>
  <c r="N8" i="4"/>
  <c r="M8" i="4"/>
  <c r="K8" i="4"/>
  <c r="L8" i="4" s="1"/>
  <c r="I8" i="4"/>
  <c r="J8" i="4" s="1"/>
  <c r="G8" i="4"/>
  <c r="H8" i="4" s="1"/>
  <c r="F8" i="4"/>
  <c r="AB7" i="4"/>
  <c r="Y7" i="4"/>
  <c r="V7" i="4"/>
  <c r="S7" i="4"/>
  <c r="P7" i="4"/>
  <c r="M7" i="4"/>
  <c r="N7" i="4" s="1"/>
  <c r="K7" i="4"/>
  <c r="L7" i="4" s="1"/>
  <c r="I7" i="4"/>
  <c r="J7" i="4" s="1"/>
  <c r="G7" i="4"/>
  <c r="H7" i="4" s="1"/>
  <c r="F7" i="4"/>
  <c r="AB6" i="4"/>
  <c r="Y6" i="4"/>
  <c r="V6" i="4"/>
  <c r="S6" i="4"/>
  <c r="P6" i="4"/>
  <c r="N6" i="4"/>
  <c r="M6" i="4"/>
  <c r="K6" i="4"/>
  <c r="L6" i="4" s="1"/>
  <c r="I6" i="4"/>
  <c r="J6" i="4" s="1"/>
  <c r="G6" i="4"/>
  <c r="H6" i="4" s="1"/>
  <c r="F6" i="4"/>
  <c r="D18" i="3"/>
  <c r="C7" i="17" s="1"/>
  <c r="N15" i="3"/>
  <c r="L15" i="3"/>
  <c r="J15" i="3"/>
  <c r="H15" i="3"/>
  <c r="F15" i="3"/>
  <c r="Y14" i="3"/>
  <c r="S14" i="3"/>
  <c r="M14" i="3"/>
  <c r="N14" i="3" s="1"/>
  <c r="L14" i="3"/>
  <c r="I14" i="3"/>
  <c r="J14" i="3" s="1"/>
  <c r="H14" i="3"/>
  <c r="F14" i="3"/>
  <c r="Y13" i="3"/>
  <c r="S13" i="3"/>
  <c r="M13" i="3"/>
  <c r="N13" i="3" s="1"/>
  <c r="L13" i="3"/>
  <c r="I13" i="3"/>
  <c r="J13" i="3" s="1"/>
  <c r="H13" i="3"/>
  <c r="F13" i="3"/>
  <c r="Y12" i="3"/>
  <c r="S12" i="3"/>
  <c r="M12" i="3"/>
  <c r="N12" i="3" s="1"/>
  <c r="L12" i="3"/>
  <c r="I12" i="3"/>
  <c r="J12" i="3" s="1"/>
  <c r="H12" i="3"/>
  <c r="F12" i="3"/>
  <c r="Y11" i="3"/>
  <c r="S11" i="3"/>
  <c r="M11" i="3"/>
  <c r="N11" i="3" s="1"/>
  <c r="L11" i="3"/>
  <c r="I11" i="3"/>
  <c r="J11" i="3" s="1"/>
  <c r="H11" i="3"/>
  <c r="F11" i="3"/>
  <c r="Y10" i="3"/>
  <c r="S10" i="3"/>
  <c r="M10" i="3"/>
  <c r="N10" i="3" s="1"/>
  <c r="L10" i="3"/>
  <c r="I10" i="3"/>
  <c r="J10" i="3" s="1"/>
  <c r="H10" i="3"/>
  <c r="F10" i="3"/>
  <c r="Y9" i="3"/>
  <c r="S9" i="3"/>
  <c r="M9" i="3"/>
  <c r="N9" i="3" s="1"/>
  <c r="L9" i="3"/>
  <c r="I9" i="3"/>
  <c r="J9" i="3" s="1"/>
  <c r="H9" i="3"/>
  <c r="F9" i="3"/>
  <c r="Y8" i="3"/>
  <c r="S8" i="3"/>
  <c r="M8" i="3"/>
  <c r="N8" i="3" s="1"/>
  <c r="L8" i="3"/>
  <c r="I8" i="3"/>
  <c r="J8" i="3" s="1"/>
  <c r="H8" i="3"/>
  <c r="F8" i="3"/>
  <c r="Y7" i="3"/>
  <c r="S7" i="3"/>
  <c r="M7" i="3"/>
  <c r="N7" i="3" s="1"/>
  <c r="L7" i="3"/>
  <c r="I7" i="3"/>
  <c r="J7" i="3" s="1"/>
  <c r="H7" i="3"/>
  <c r="F7" i="3"/>
  <c r="N6" i="3"/>
  <c r="L6" i="3"/>
  <c r="J6" i="3"/>
  <c r="H6" i="3"/>
  <c r="F6" i="3"/>
  <c r="D21" i="2"/>
  <c r="C6" i="17" s="1"/>
  <c r="AB18" i="2"/>
  <c r="Y18" i="2"/>
  <c r="V18" i="2"/>
  <c r="S18" i="2"/>
  <c r="P18" i="2"/>
  <c r="M18" i="2"/>
  <c r="N18" i="2" s="1"/>
  <c r="K18" i="2"/>
  <c r="L18" i="2" s="1"/>
  <c r="I18" i="2"/>
  <c r="J18" i="2" s="1"/>
  <c r="G18" i="2"/>
  <c r="H18" i="2" s="1"/>
  <c r="F18" i="2"/>
  <c r="AB17" i="2"/>
  <c r="Y17" i="2"/>
  <c r="V17" i="2"/>
  <c r="S17" i="2"/>
  <c r="P17" i="2"/>
  <c r="M17" i="2"/>
  <c r="N17" i="2" s="1"/>
  <c r="K17" i="2"/>
  <c r="L17" i="2" s="1"/>
  <c r="I17" i="2"/>
  <c r="J17" i="2" s="1"/>
  <c r="G17" i="2"/>
  <c r="H17" i="2" s="1"/>
  <c r="F17" i="2"/>
  <c r="AB16" i="2"/>
  <c r="Y16" i="2"/>
  <c r="V16" i="2"/>
  <c r="S16" i="2"/>
  <c r="P16" i="2"/>
  <c r="M16" i="2"/>
  <c r="N16" i="2" s="1"/>
  <c r="K16" i="2"/>
  <c r="L16" i="2" s="1"/>
  <c r="I16" i="2"/>
  <c r="J16" i="2" s="1"/>
  <c r="G16" i="2"/>
  <c r="H16" i="2" s="1"/>
  <c r="F16" i="2"/>
  <c r="AB15" i="2"/>
  <c r="Y15" i="2"/>
  <c r="V15" i="2"/>
  <c r="S15" i="2"/>
  <c r="P15" i="2"/>
  <c r="M15" i="2"/>
  <c r="N15" i="2" s="1"/>
  <c r="K15" i="2"/>
  <c r="L15" i="2" s="1"/>
  <c r="I15" i="2"/>
  <c r="J15" i="2" s="1"/>
  <c r="G15" i="2"/>
  <c r="H15" i="2" s="1"/>
  <c r="F15" i="2"/>
  <c r="AB14" i="2"/>
  <c r="Y14" i="2"/>
  <c r="V14" i="2"/>
  <c r="S14" i="2"/>
  <c r="P14" i="2"/>
  <c r="M14" i="2"/>
  <c r="N14" i="2" s="1"/>
  <c r="K14" i="2"/>
  <c r="L14" i="2" s="1"/>
  <c r="I14" i="2"/>
  <c r="J14" i="2" s="1"/>
  <c r="G14" i="2"/>
  <c r="H14" i="2" s="1"/>
  <c r="F14" i="2"/>
  <c r="AB13" i="2"/>
  <c r="Y13" i="2"/>
  <c r="V13" i="2"/>
  <c r="S13" i="2"/>
  <c r="P13" i="2"/>
  <c r="M13" i="2"/>
  <c r="N13" i="2" s="1"/>
  <c r="K13" i="2"/>
  <c r="L13" i="2" s="1"/>
  <c r="I13" i="2"/>
  <c r="J13" i="2" s="1"/>
  <c r="G13" i="2"/>
  <c r="H13" i="2" s="1"/>
  <c r="F13" i="2"/>
  <c r="AB12" i="2"/>
  <c r="Y12" i="2"/>
  <c r="V12" i="2"/>
  <c r="S12" i="2"/>
  <c r="P12" i="2"/>
  <c r="M12" i="2"/>
  <c r="N12" i="2" s="1"/>
  <c r="K12" i="2"/>
  <c r="L12" i="2" s="1"/>
  <c r="J12" i="2"/>
  <c r="I12" i="2"/>
  <c r="G12" i="2"/>
  <c r="H12" i="2" s="1"/>
  <c r="F12" i="2"/>
  <c r="AB11" i="2"/>
  <c r="Y11" i="2"/>
  <c r="V11" i="2"/>
  <c r="S11" i="2"/>
  <c r="P11" i="2"/>
  <c r="M11" i="2"/>
  <c r="N11" i="2" s="1"/>
  <c r="K11" i="2"/>
  <c r="L11" i="2" s="1"/>
  <c r="I11" i="2"/>
  <c r="J11" i="2" s="1"/>
  <c r="G11" i="2"/>
  <c r="H11" i="2" s="1"/>
  <c r="F11" i="2"/>
  <c r="AB10" i="2"/>
  <c r="Y10" i="2"/>
  <c r="V10" i="2"/>
  <c r="S10" i="2"/>
  <c r="P10" i="2"/>
  <c r="M10" i="2"/>
  <c r="N10" i="2" s="1"/>
  <c r="K10" i="2"/>
  <c r="L10" i="2" s="1"/>
  <c r="I10" i="2"/>
  <c r="J10" i="2" s="1"/>
  <c r="G10" i="2"/>
  <c r="H10" i="2" s="1"/>
  <c r="F10" i="2"/>
  <c r="AB9" i="2"/>
  <c r="Y9" i="2"/>
  <c r="V9" i="2"/>
  <c r="S9" i="2"/>
  <c r="P9" i="2"/>
  <c r="M9" i="2"/>
  <c r="N9" i="2" s="1"/>
  <c r="K9" i="2"/>
  <c r="L9" i="2" s="1"/>
  <c r="I9" i="2"/>
  <c r="J9" i="2" s="1"/>
  <c r="G9" i="2"/>
  <c r="H9" i="2" s="1"/>
  <c r="F9" i="2"/>
  <c r="AB8" i="2"/>
  <c r="Y8" i="2"/>
  <c r="V8" i="2"/>
  <c r="S8" i="2"/>
  <c r="P8" i="2"/>
  <c r="M8" i="2"/>
  <c r="N8" i="2" s="1"/>
  <c r="K8" i="2"/>
  <c r="L8" i="2" s="1"/>
  <c r="I8" i="2"/>
  <c r="J8" i="2" s="1"/>
  <c r="G8" i="2"/>
  <c r="H8" i="2" s="1"/>
  <c r="F8" i="2"/>
  <c r="AB7" i="2"/>
  <c r="Y7" i="2"/>
  <c r="V7" i="2"/>
  <c r="S7" i="2"/>
  <c r="P7" i="2"/>
  <c r="M7" i="2"/>
  <c r="N7" i="2" s="1"/>
  <c r="K7" i="2"/>
  <c r="L7" i="2" s="1"/>
  <c r="I7" i="2"/>
  <c r="J7" i="2" s="1"/>
  <c r="G7" i="2"/>
  <c r="H7" i="2" s="1"/>
  <c r="F7" i="2"/>
  <c r="AB6" i="2"/>
  <c r="Y6" i="2"/>
  <c r="V6" i="2"/>
  <c r="S6" i="2"/>
  <c r="P6" i="2"/>
  <c r="M6" i="2"/>
  <c r="N6" i="2" s="1"/>
  <c r="K6" i="2"/>
  <c r="L6" i="2" s="1"/>
  <c r="I6" i="2"/>
  <c r="J6" i="2" s="1"/>
  <c r="G6" i="2"/>
  <c r="H6" i="2" s="1"/>
  <c r="F6" i="2"/>
  <c r="N10" i="6" l="1"/>
  <c r="H10" i="17" s="1"/>
  <c r="Z10" i="8"/>
  <c r="L12" i="17" s="1"/>
  <c r="H10" i="14"/>
  <c r="E18" i="17" s="1"/>
  <c r="W14" i="18"/>
  <c r="W10" i="9"/>
  <c r="K13" i="17" s="1"/>
  <c r="F10" i="10"/>
  <c r="D14" i="17" s="1"/>
  <c r="H10" i="15"/>
  <c r="E19" i="17" s="1"/>
  <c r="H10" i="6"/>
  <c r="E10" i="17" s="1"/>
  <c r="Z10" i="12"/>
  <c r="L16" i="17" s="1"/>
  <c r="L10" i="13"/>
  <c r="G17" i="17" s="1"/>
  <c r="L10" i="11"/>
  <c r="G15" i="17" s="1"/>
  <c r="Q10" i="6"/>
  <c r="I10" i="17" s="1"/>
  <c r="N10" i="7"/>
  <c r="H11" i="17" s="1"/>
  <c r="W10" i="6"/>
  <c r="K10" i="17" s="1"/>
  <c r="Q10" i="13"/>
  <c r="I17" i="17" s="1"/>
  <c r="L10" i="9"/>
  <c r="G13" i="17" s="1"/>
  <c r="AC10" i="14"/>
  <c r="M18" i="17" s="1"/>
  <c r="L10" i="12"/>
  <c r="G16" i="17" s="1"/>
  <c r="H18" i="3"/>
  <c r="E7" i="17" s="1"/>
  <c r="H16" i="4"/>
  <c r="E8" i="17" s="1"/>
  <c r="F10" i="14"/>
  <c r="D18" i="17" s="1"/>
  <c r="Q10" i="7"/>
  <c r="I11" i="17" s="1"/>
  <c r="F10" i="13"/>
  <c r="D17" i="17" s="1"/>
  <c r="J10" i="14"/>
  <c r="F18" i="17" s="1"/>
  <c r="N10" i="10"/>
  <c r="H14" i="17" s="1"/>
  <c r="J10" i="8"/>
  <c r="F12" i="17" s="1"/>
  <c r="J10" i="10"/>
  <c r="F14" i="17" s="1"/>
  <c r="N10" i="11"/>
  <c r="H15" i="17" s="1"/>
  <c r="F10" i="16"/>
  <c r="D20" i="17" s="1"/>
  <c r="L21" i="2"/>
  <c r="G6" i="17" s="1"/>
  <c r="F16" i="4"/>
  <c r="D8" i="17" s="1"/>
  <c r="Q10" i="14"/>
  <c r="I18" i="17" s="1"/>
  <c r="AC10" i="9"/>
  <c r="M13" i="17" s="1"/>
  <c r="T10" i="14"/>
  <c r="J18" i="17" s="1"/>
  <c r="J10" i="6"/>
  <c r="F10" i="17" s="1"/>
  <c r="W10" i="11"/>
  <c r="K15" i="17" s="1"/>
  <c r="W10" i="13"/>
  <c r="K17" i="17" s="1"/>
  <c r="AC10" i="10"/>
  <c r="M14" i="17" s="1"/>
  <c r="Q10" i="12"/>
  <c r="I16" i="17" s="1"/>
  <c r="Q10" i="9"/>
  <c r="I13" i="17" s="1"/>
  <c r="Q16" i="4"/>
  <c r="I8" i="17" s="1"/>
  <c r="Z10" i="11"/>
  <c r="L15" i="17" s="1"/>
  <c r="AC10" i="13"/>
  <c r="M17" i="17" s="1"/>
  <c r="N21" i="2"/>
  <c r="H6" i="17" s="1"/>
  <c r="AC21" i="2"/>
  <c r="M6" i="17" s="1"/>
  <c r="AC18" i="3"/>
  <c r="M7" i="17" s="1"/>
  <c r="Z16" i="4"/>
  <c r="L8" i="17" s="1"/>
  <c r="L17" i="5"/>
  <c r="G9" i="17" s="1"/>
  <c r="Z10" i="15"/>
  <c r="L19" i="17" s="1"/>
  <c r="Z10" i="10"/>
  <c r="L14" i="17" s="1"/>
  <c r="F21" i="2"/>
  <c r="D6" i="17" s="1"/>
  <c r="F10" i="8"/>
  <c r="D12" i="17" s="1"/>
  <c r="F10" i="11"/>
  <c r="D15" i="17" s="1"/>
  <c r="F10" i="12"/>
  <c r="D16" i="17" s="1"/>
  <c r="AC16" i="4"/>
  <c r="M8" i="17" s="1"/>
  <c r="W17" i="5"/>
  <c r="K9" i="17" s="1"/>
  <c r="H10" i="9"/>
  <c r="E13" i="17" s="1"/>
  <c r="H10" i="13"/>
  <c r="E17" i="17" s="1"/>
  <c r="J10" i="13"/>
  <c r="F17" i="17" s="1"/>
  <c r="J10" i="9"/>
  <c r="F13" i="17" s="1"/>
  <c r="H10" i="10"/>
  <c r="E14" i="17" s="1"/>
  <c r="L18" i="3"/>
  <c r="G7" i="17" s="1"/>
  <c r="F18" i="3"/>
  <c r="D7" i="17" s="1"/>
  <c r="H10" i="11"/>
  <c r="E15" i="17" s="1"/>
  <c r="J10" i="12"/>
  <c r="F16" i="17" s="1"/>
  <c r="L10" i="8"/>
  <c r="G12" i="17" s="1"/>
  <c r="T10" i="6"/>
  <c r="J10" i="17" s="1"/>
  <c r="T21" i="2"/>
  <c r="J6" i="17" s="1"/>
  <c r="Q18" i="3"/>
  <c r="I7" i="17" s="1"/>
  <c r="N10" i="9"/>
  <c r="H13" i="17" s="1"/>
  <c r="N10" i="13"/>
  <c r="H17" i="17" s="1"/>
  <c r="N10" i="8"/>
  <c r="H12" i="17" s="1"/>
  <c r="L16" i="4"/>
  <c r="G8" i="17" s="1"/>
  <c r="N10" i="14"/>
  <c r="H18" i="17" s="1"/>
  <c r="F17" i="5"/>
  <c r="D9" i="17" s="1"/>
  <c r="AC10" i="6"/>
  <c r="M10" i="17" s="1"/>
  <c r="T10" i="9"/>
  <c r="J13" i="17" s="1"/>
  <c r="Q10" i="10"/>
  <c r="I14" i="17" s="1"/>
  <c r="T10" i="13"/>
  <c r="J17" i="17" s="1"/>
  <c r="T10" i="10"/>
  <c r="J14" i="17" s="1"/>
  <c r="T10" i="12"/>
  <c r="J16" i="17" s="1"/>
  <c r="H10" i="7"/>
  <c r="E11" i="17" s="1"/>
  <c r="W10" i="8"/>
  <c r="K12" i="17" s="1"/>
  <c r="W10" i="12"/>
  <c r="K16" i="17" s="1"/>
  <c r="Z10" i="9"/>
  <c r="L13" i="17" s="1"/>
  <c r="W10" i="14"/>
  <c r="K18" i="17" s="1"/>
  <c r="L10" i="7"/>
  <c r="G11" i="17" s="1"/>
  <c r="Z10" i="13"/>
  <c r="L17" i="17" s="1"/>
  <c r="Z10" i="7"/>
  <c r="L11" i="17" s="1"/>
  <c r="AC10" i="7"/>
  <c r="M11" i="17" s="1"/>
  <c r="T10" i="16"/>
  <c r="J20" i="17" s="1"/>
  <c r="L10" i="15"/>
  <c r="G19" i="17" s="1"/>
  <c r="N10" i="15"/>
  <c r="H19" i="17" s="1"/>
  <c r="Q10" i="15"/>
  <c r="I19" i="17" s="1"/>
  <c r="W10" i="15"/>
  <c r="K19" i="17" s="1"/>
  <c r="F10" i="15"/>
  <c r="D19" i="17" s="1"/>
  <c r="J10" i="16"/>
  <c r="F20" i="17" s="1"/>
  <c r="W10" i="16"/>
  <c r="K20" i="17" s="1"/>
  <c r="L10" i="16"/>
  <c r="G20" i="17" s="1"/>
  <c r="N10" i="16"/>
  <c r="H20" i="17" s="1"/>
  <c r="Q10" i="16"/>
  <c r="I20" i="17" s="1"/>
  <c r="Q10" i="8"/>
  <c r="I12" i="17" s="1"/>
  <c r="Q21" i="2"/>
  <c r="I6" i="17" s="1"/>
  <c r="J21" i="2"/>
  <c r="F6" i="17" s="1"/>
  <c r="T17" i="5"/>
  <c r="J9" i="17" s="1"/>
  <c r="Z18" i="3"/>
  <c r="L7" i="17" s="1"/>
  <c r="W21" i="2"/>
  <c r="K6" i="17" s="1"/>
  <c r="H21" i="2"/>
  <c r="E6" i="17" s="1"/>
  <c r="Z21" i="2"/>
  <c r="L6" i="17" s="1"/>
  <c r="N18" i="3"/>
  <c r="H7" i="17" s="1"/>
  <c r="D13" i="17"/>
  <c r="L10" i="6"/>
  <c r="G10" i="17" s="1"/>
  <c r="Z10" i="6"/>
  <c r="L10" i="17" s="1"/>
  <c r="T10" i="7"/>
  <c r="J11" i="17" s="1"/>
  <c r="T18" i="3"/>
  <c r="J7" i="17" s="1"/>
  <c r="H17" i="5"/>
  <c r="E9" i="17" s="1"/>
  <c r="J10" i="7"/>
  <c r="F11" i="17" s="1"/>
  <c r="T10" i="11"/>
  <c r="J15" i="17" s="1"/>
  <c r="H10" i="16"/>
  <c r="AC10" i="8"/>
  <c r="M12" i="17" s="1"/>
  <c r="L10" i="10"/>
  <c r="G14" i="17" s="1"/>
  <c r="W18" i="3"/>
  <c r="K7" i="17" s="1"/>
  <c r="T16" i="4"/>
  <c r="J8" i="17" s="1"/>
  <c r="J17" i="5"/>
  <c r="F9" i="17" s="1"/>
  <c r="AC10" i="12"/>
  <c r="M16" i="17" s="1"/>
  <c r="H10" i="12"/>
  <c r="C23" i="17"/>
  <c r="Q17" i="5"/>
  <c r="I9" i="17" s="1"/>
  <c r="J10" i="15"/>
  <c r="F19" i="17" s="1"/>
  <c r="J16" i="4"/>
  <c r="F8" i="17" s="1"/>
  <c r="Z17" i="5"/>
  <c r="L9" i="17" s="1"/>
  <c r="F10" i="6"/>
  <c r="H10" i="8"/>
  <c r="E12" i="17" s="1"/>
  <c r="J10" i="11"/>
  <c r="F15" i="17" s="1"/>
  <c r="N10" i="12"/>
  <c r="H16" i="17" s="1"/>
  <c r="N16" i="4"/>
  <c r="H8" i="17" s="1"/>
  <c r="W16" i="4"/>
  <c r="K8" i="17" s="1"/>
  <c r="L10" i="14"/>
  <c r="G18" i="17" s="1"/>
  <c r="Z10" i="14"/>
  <c r="L18" i="17" s="1"/>
  <c r="Z10" i="16"/>
  <c r="L20" i="17" s="1"/>
  <c r="D11" i="17"/>
  <c r="J18" i="3"/>
  <c r="F7" i="17" s="1"/>
  <c r="N17" i="5"/>
  <c r="H9" i="17" s="1"/>
  <c r="AC17" i="5"/>
  <c r="M9" i="17" s="1"/>
  <c r="W10" i="10"/>
  <c r="K14" i="17" s="1"/>
  <c r="T10" i="15"/>
  <c r="J19" i="17" s="1"/>
  <c r="AC10" i="16"/>
  <c r="M20" i="17" s="1"/>
  <c r="W12" i="13" l="1"/>
  <c r="O17" i="17"/>
  <c r="W12" i="8"/>
  <c r="W12" i="11"/>
  <c r="W12" i="9"/>
  <c r="O13" i="17"/>
  <c r="O14" i="17"/>
  <c r="W12" i="15"/>
  <c r="O19" i="17"/>
  <c r="W12" i="16"/>
  <c r="E20" i="17"/>
  <c r="O20" i="17" s="1"/>
  <c r="K23" i="17"/>
  <c r="O18" i="17"/>
  <c r="G23" i="17"/>
  <c r="O12" i="17"/>
  <c r="O15" i="17"/>
  <c r="H23" i="17"/>
  <c r="J23" i="17"/>
  <c r="M23" i="17"/>
  <c r="D10" i="17"/>
  <c r="O10" i="17" s="1"/>
  <c r="W12" i="6"/>
  <c r="L23" i="17"/>
  <c r="O8" i="17"/>
  <c r="W19" i="5"/>
  <c r="F23" i="17"/>
  <c r="W12" i="7"/>
  <c r="W12" i="14"/>
  <c r="W12" i="10"/>
  <c r="W23" i="2"/>
  <c r="I23" i="17"/>
  <c r="W20" i="3"/>
  <c r="O6" i="17"/>
  <c r="O9" i="17"/>
  <c r="W18" i="4"/>
  <c r="O11" i="17"/>
  <c r="E16" i="17"/>
  <c r="O16" i="17" s="1"/>
  <c r="W12" i="12"/>
  <c r="O7" i="17"/>
  <c r="D23" i="17" l="1"/>
  <c r="E23" i="17"/>
  <c r="K25" i="17" l="1"/>
  <c r="K26" i="17" s="1"/>
  <c r="K27" i="17" s="1"/>
  <c r="O23" i="17"/>
</calcChain>
</file>

<file path=xl/sharedStrings.xml><?xml version="1.0" encoding="utf-8"?>
<sst xmlns="http://schemas.openxmlformats.org/spreadsheetml/2006/main" count="692" uniqueCount="181">
  <si>
    <t>Leistungen zur geodätischen Überwachung von Talsperren, Speichern, Hochwasserrückhaltebecken und sonstigen Anlagen der Thüringer Fernwasserversorgung (TFW)</t>
  </si>
  <si>
    <t xml:space="preserve">Anlage 2 </t>
  </si>
  <si>
    <t xml:space="preserve">Leistungsverzeichnis - Spezifizierung der Leistungen und Honorare </t>
  </si>
  <si>
    <t>Los 5</t>
  </si>
  <si>
    <t xml:space="preserve">  Talsperre Schönbrunn</t>
  </si>
  <si>
    <t>Anlage 2.1</t>
  </si>
  <si>
    <r>
      <rPr>
        <b/>
        <sz val="10"/>
        <color theme="1"/>
        <rFont val="Arial"/>
        <family val="2"/>
      </rPr>
      <t>MA-Nr.</t>
    </r>
    <r>
      <rPr>
        <sz val="10"/>
        <color theme="1"/>
        <rFont val="Arial"/>
        <family val="2"/>
      </rPr>
      <t>*</t>
    </r>
  </si>
  <si>
    <t>Kurzbeschreibung</t>
  </si>
  <si>
    <t>EP</t>
  </si>
  <si>
    <t>n
[-]</t>
  </si>
  <si>
    <t>GP
[€]</t>
  </si>
  <si>
    <t>5.1.4</t>
  </si>
  <si>
    <t>Polare Lagemessung Dammkrone</t>
  </si>
  <si>
    <t>5.1.5</t>
  </si>
  <si>
    <t>Trigonometrische Lagemessung der luftseitigen Dammböschung,  Wasserentnahmeturm und Bedienungssteg</t>
  </si>
  <si>
    <t>5.1.6</t>
  </si>
  <si>
    <t>Trigonometrische Höhenvermessung  Wasserentnahmeturm und Bedienungssteg</t>
  </si>
  <si>
    <t>5.1.7</t>
  </si>
  <si>
    <t>Messbericht je Messepoche (für MA-Nr. 5.1.4, 5.1.5, 5.1.6, 5.1.7)</t>
  </si>
  <si>
    <t>5.2.2</t>
  </si>
  <si>
    <t>Geometrisches Nivellement der Höhenfestpunkte und Messpfeiler  im Dammkronenbereich und Objektpunkte Dammkrone</t>
  </si>
  <si>
    <t>5.2.3</t>
  </si>
  <si>
    <t>Geometrisches Nivellement der Höhenfestpunkte und Messpfeiler  im Dammfußbereich und Objektpunkte luftseitige Dammböschung</t>
  </si>
  <si>
    <t>5.2.4</t>
  </si>
  <si>
    <t>Geometrisches Nivellement im Grundablassstollen,  Schieberhaus, Schieberkammer, Verbindungs- und Kontrollgang</t>
  </si>
  <si>
    <t>5.2.5</t>
  </si>
  <si>
    <t>Geometrisches Nivellement  Wasserentnahmeturm und Bedienungssteg</t>
  </si>
  <si>
    <t>5.2.7</t>
  </si>
  <si>
    <t>Vorsperre Schleuse, Geometrisches Nivellement Dammkrone</t>
  </si>
  <si>
    <t>Messbericht Epoche April (für MA-Nr. 5.2.2, 5.2.3, 5.2.5, 5.2.7)</t>
  </si>
  <si>
    <t>Messbericht Epoche Oktober (für MA-Nr. 5.2.2, 5.2.3, 5.2.4, 5.2.5, 5.2.7)</t>
  </si>
  <si>
    <t>5.3.1 /
5.3.2</t>
  </si>
  <si>
    <t>Neigungsmessung Pfeiler Lagenetz und Neigungsmessung Entnahmeturm</t>
  </si>
  <si>
    <t>Summe (netto) [€]:</t>
  </si>
  <si>
    <t xml:space="preserve">*MA-Nr. = Gliederungspunkt der Messanweisung Objektspezifik </t>
  </si>
  <si>
    <t>Gesamtsumme (netto):</t>
  </si>
  <si>
    <t>€</t>
  </si>
  <si>
    <t xml:space="preserve">  Berghang Gabel</t>
  </si>
  <si>
    <t>Anlage 2.2</t>
  </si>
  <si>
    <t>MA-Nr.*</t>
  </si>
  <si>
    <t>2.1</t>
  </si>
  <si>
    <t>Lagenetz Vorsperre und Berghang Gabel</t>
  </si>
  <si>
    <t>3.1</t>
  </si>
  <si>
    <t>Trigonometrische Lagemessung der Einzelpunkte  G 1 - G 6 , 5000, Profilpunkte 2001, 2005, 2009,  am „ unteren Berghang“</t>
  </si>
  <si>
    <t>3.2</t>
  </si>
  <si>
    <t>Polare  Lagemessung der Profilpunkte  2001- 2009 am „unteren Berghang“</t>
  </si>
  <si>
    <t>3.3</t>
  </si>
  <si>
    <t>Polare Lagemessung der Stollenpunkte 5001 -5013</t>
  </si>
  <si>
    <t>3.4</t>
  </si>
  <si>
    <t>Trigonometrische Lagemessung der  Einzelpunkte G 7, G 8 am "oberen Berghang"</t>
  </si>
  <si>
    <t>4.1</t>
  </si>
  <si>
    <t xml:space="preserve">Geometrische Höhenmessung der Einzelpunkte G1-G6, 5000, Profilpunkte 2001-2009  am  „unteren Berghang“, Höhenanschlusspunkte und Messpfeiler 24 - 26 </t>
  </si>
  <si>
    <t>4.2</t>
  </si>
  <si>
    <t>4.3</t>
  </si>
  <si>
    <t>Geometrische Höhenmessung der Einzelpunkte  G 7, G 8 am "oberen" Berghang</t>
  </si>
  <si>
    <t>5</t>
  </si>
  <si>
    <t xml:space="preserve"> Neigungsmessung (Messumfang nach MA-Nr. 5)</t>
  </si>
  <si>
    <t>Gesamtmessbericht
(für MA-Nr. 3, 4, 5) je Messepoche                          (* 2016 nur MA-Nr. 2.1)</t>
  </si>
  <si>
    <t xml:space="preserve"> Talsperre Ratscher</t>
  </si>
  <si>
    <t>Anlage 2.3</t>
  </si>
  <si>
    <t>1   bis   7</t>
  </si>
  <si>
    <t xml:space="preserve"> Talsperre Erletor</t>
  </si>
  <si>
    <t>Anlage 2.4</t>
  </si>
  <si>
    <t>5.1</t>
  </si>
  <si>
    <t>Geometrisches Alignement einschließlich Neigungsmessung nach MA-Nr. 5.6.2</t>
  </si>
  <si>
    <t>Messbericht je Messepoche für MA-Nr. 5.1</t>
  </si>
  <si>
    <t>5.4.2</t>
  </si>
  <si>
    <t>Geometrische Höhenmessung  „Große Mauerschleife“</t>
  </si>
  <si>
    <t>5.4.3</t>
  </si>
  <si>
    <t>Geometrische Höhenmessung  „Kleine Mauerschleife“</t>
  </si>
  <si>
    <t>5.4.4</t>
  </si>
  <si>
    <t>Geometrische Höhenmessung Mauerkrone, Sattelmauer  und Alignementsfestpunkte</t>
  </si>
  <si>
    <t>5.5</t>
  </si>
  <si>
    <t>Hydrostatische Höhenmessung Kontrollgang</t>
  </si>
  <si>
    <t>Messbericht Epoche April, groß, (für MA-Nr. 5.4.2 bis 5.5)</t>
  </si>
  <si>
    <t>Messbericht Epoche April, klein, (für MA-Nr. 5.4.3 bis 5.5)</t>
  </si>
  <si>
    <t>Messbericht Epoche Oktober (für MA-Nr. 5.4.3, 5.5)</t>
  </si>
  <si>
    <t xml:space="preserve"> Talsperre Schwickershausen</t>
  </si>
  <si>
    <t>Anlage 2.5</t>
  </si>
  <si>
    <t>Geometrische Höhen-messung der Anschlusspunkte, Dammkrone und Tosbecken (Linien 1.0 bis 1.3, MA Anlage 1)</t>
  </si>
  <si>
    <t>Messbericht für Linien 1.0 bis 1.3</t>
  </si>
  <si>
    <t>Hochwasserrückhaltebecken Grimmelshausen</t>
  </si>
  <si>
    <t>Anlage 2.6</t>
  </si>
  <si>
    <t>Geometrische Höhen-messung der Anschluss-punkte, Dammkrone und  Komplexbauwerk, Linien                1.1 - 1.6</t>
  </si>
  <si>
    <t xml:space="preserve"> Talsperre Westhausen</t>
  </si>
  <si>
    <t>Anlage 2.7</t>
  </si>
  <si>
    <t>1   bis   4</t>
  </si>
  <si>
    <t>Messbericht für Linien 1, 2</t>
  </si>
  <si>
    <t xml:space="preserve"> Talsperre Jüchsen</t>
  </si>
  <si>
    <t>Anlage 2.8</t>
  </si>
  <si>
    <t>Geometrische Höhen-messung der Anschluss-punkte, Dammkrone, Schachtüberfall und Tos-becken (Linie 1 bis 3, Schleife 1, nach MA Anlage 2)</t>
  </si>
  <si>
    <t>Messbericht für Linien 1 bis 3, Schleife 1</t>
  </si>
  <si>
    <t xml:space="preserve"> Talsperre Lauter-Rieth</t>
  </si>
  <si>
    <t>Anlage 2.9</t>
  </si>
  <si>
    <t>Geometrische Höhen-messung der Anschluss-punkte, Dammkrone und Tosbecken (Linien 1, 2, nach MA Anlage 2)</t>
  </si>
  <si>
    <t xml:space="preserve">Messbericht für Linien 1, 2 </t>
  </si>
  <si>
    <t xml:space="preserve"> Talsperre Buchenhof</t>
  </si>
  <si>
    <t>Anlage 2.10</t>
  </si>
  <si>
    <t>Geometrische Höhen-messung der Anschluss-punkte, Dammkrone und Tosbecken (Linien 1-2, Schleife 1, nach MA Anlage 2)</t>
  </si>
  <si>
    <t xml:space="preserve">Messbericht für Linien 1, 2 und Schleife 1 </t>
  </si>
  <si>
    <t xml:space="preserve"> Talsperre Römhild</t>
  </si>
  <si>
    <t>Anlage 2.11</t>
  </si>
  <si>
    <t>Geometrische Höhen-messung der Anschluss-punkte, Dammkrone und Hochwasserentlastung (Linien 1 bis 4, nach MA Anlage 2)</t>
  </si>
  <si>
    <t>Messbericht für Linien                   1 bis 4</t>
  </si>
  <si>
    <t xml:space="preserve"> Talsperre Neuhof</t>
  </si>
  <si>
    <t>Anlage 2.12</t>
  </si>
  <si>
    <t>Geometrische Höhen-messung der Anschluss-punkte, Dammkrone, Tosbecken und Hochwasser-entlastung (Linien 1 bis 2, nach MA Anlage 2)</t>
  </si>
  <si>
    <t>Messbericht für Linien 1 bis 2</t>
  </si>
  <si>
    <t xml:space="preserve"> Talsperre Heßberg</t>
  </si>
  <si>
    <t>Anlage 2.13</t>
  </si>
  <si>
    <t>Geometrische Höhen-messung der Anschluss-punkte und Dammkrone (Linien 1 bis 3, nach MA Anlage 2)</t>
  </si>
  <si>
    <t>Messbericht für Linien              1 bis 3</t>
  </si>
  <si>
    <t xml:space="preserve"> Talsperre Roth II</t>
  </si>
  <si>
    <t>Anlage 2.14</t>
  </si>
  <si>
    <t>Geometrische Höhen-messung der Anschluss-punkte, Dammkrone und Dammfuß (Linien 1 bis 3, nach MA Anlage 2)</t>
  </si>
  <si>
    <t>Messbericht für Linien                             1 bis 3</t>
  </si>
  <si>
    <t>Honorarangaben zu den Messverfahren - Zusammenstellung</t>
  </si>
  <si>
    <t>Anlage 2.15</t>
  </si>
  <si>
    <t>Honorar [€] pro Jahr</t>
  </si>
  <si>
    <t>Anlage</t>
  </si>
  <si>
    <t>Talsperre Schönbrunn</t>
  </si>
  <si>
    <t>Berghang Gabel</t>
  </si>
  <si>
    <t>HRB Ratscher</t>
  </si>
  <si>
    <t>Talsperre Erletor</t>
  </si>
  <si>
    <t>Talsperre Schwickershausen</t>
  </si>
  <si>
    <t>HRB Grimmelshausen</t>
  </si>
  <si>
    <t>Talsperre Westhausen</t>
  </si>
  <si>
    <t>Talsperre Jüchsen</t>
  </si>
  <si>
    <t>Talsperre Lauter-Rieth</t>
  </si>
  <si>
    <t>Talsperre Buchenhof</t>
  </si>
  <si>
    <t>Talsperre Römhild</t>
  </si>
  <si>
    <t>Talsperre Neuhof</t>
  </si>
  <si>
    <t>Talsperre Heßberg</t>
  </si>
  <si>
    <t>Talsperre Roth II</t>
  </si>
  <si>
    <t>Summen:</t>
  </si>
  <si>
    <t>Gesamthonorar (netto) [€] =</t>
  </si>
  <si>
    <t>19 % Mwst. [€] =</t>
  </si>
  <si>
    <t>Gesamthonorar (brutto) [€] =</t>
  </si>
  <si>
    <t>Stundensätze</t>
  </si>
  <si>
    <t>Auftragnehmer</t>
  </si>
  <si>
    <t>€/h</t>
  </si>
  <si>
    <t>Ingenieur</t>
  </si>
  <si>
    <t>Techniker</t>
  </si>
  <si>
    <t>Messgehilfe</t>
  </si>
  <si>
    <t>Eckhardts</t>
  </si>
  <si>
    <t xml:space="preserve"> Talsperre Eckhardts</t>
  </si>
  <si>
    <t>Geometrische Höhenmessung der Anschlusspunkte, Dammkrone und Dammfuß (Linien 1, nach MA Anlage 2)</t>
  </si>
  <si>
    <t xml:space="preserve">Messbericht für Linien 1 </t>
  </si>
  <si>
    <t>2026 - 2035</t>
  </si>
  <si>
    <t>Anlage 2.16</t>
  </si>
  <si>
    <t>Talsperre Eckhardts</t>
  </si>
  <si>
    <t>Geometrische Höhen-messung der Anschluss-punkte, Dammkrone und Vorland (Linien 1 bis 3 nach MA Anlage 2)</t>
  </si>
  <si>
    <t xml:space="preserve">Messbericht für MA-Nr. 3 </t>
  </si>
  <si>
    <t>1   bis   3</t>
  </si>
  <si>
    <t>Geometrisches Nivellement Dammkrone (Linie 2.1, MA Anlage 1)</t>
  </si>
  <si>
    <t>Geometrisches Nivellement Bedienungssteg (Linie 3.1 bis 3.2, MA Anlage 1)</t>
  </si>
  <si>
    <t>Geometrisches Nivellement Dammfuß (Linie 4.1, MA Anlage 1)</t>
  </si>
  <si>
    <t>Geometrisches Nivellement Tosbecken (Linie 5.1 bis 5.2, MA Anlage 1)</t>
  </si>
  <si>
    <t>Geometrisches Nivellement Grundablassstollen (Linie 6.1 bis 6.6, MA Anlage 1)</t>
  </si>
  <si>
    <t>Geometrisches Nivellement Hochwasserentlastung (Linie 7.1 bis 7.4, MA Anlage 1)</t>
  </si>
  <si>
    <t>Messbericht Epoche Mai (Niv.-Linien 2.1 bis 7.4, Anlage 1, MA Objektspezifik)</t>
  </si>
  <si>
    <t>Messbericht Epoche November (Niv.-Linie 2.1, Anlage 1, MA Objektspezifik)</t>
  </si>
  <si>
    <t>Geometrische Höhenmessung der Stollenpunkte  5001 - 5013</t>
  </si>
  <si>
    <t>Vorsperre Schleuse, Geometrisches Alignement Dammkrone  inkl. Neigungsmessung nach MA-Nr. 5.3.4 und 5.3.4.5</t>
  </si>
  <si>
    <t>Gesamtsumme (netto) [€]:</t>
  </si>
  <si>
    <t>1.5</t>
  </si>
  <si>
    <t>1.4</t>
  </si>
  <si>
    <t>1.3</t>
  </si>
  <si>
    <t>1.2</t>
  </si>
  <si>
    <t>1.1</t>
  </si>
  <si>
    <t>Pos.</t>
  </si>
  <si>
    <t>Prüfung von Nivellierlatten</t>
  </si>
  <si>
    <t>Prüfung Invarlatten</t>
  </si>
  <si>
    <t>Prüfung einer 3 m Invarlatte - Bezeichnung LD 13 Nummer 14550. Die Prüfkriterien mit Nachweis sind aus der Messanweisung Grundlagen -Geometrisches Nivellement unter Punkt 3.3 zu entnehmen. (2026 + 2032 zusätzlich mit Bestimmung des linaren Ausdehnungskoeffizienten) - einschließlich Transport/Versand für empfindliche Messtechnik</t>
  </si>
  <si>
    <t>Prüfung einer 3 m Invarlatte - Bezeichnung LD 13 Nummer 14551. Die Prüfkriterien mit Nachweis sind aus der Messanweisung Grundlagen -Geometrisches Nivellement unter Punkt 3.3 zu entnehmen. (2026 + 2032 zusätzlich mit Bestimmung des linaren Ausdehnungskoeffizienten) - einschließlich Transport/Versand für empfindliche Messtechnik</t>
  </si>
  <si>
    <t xml:space="preserve">Prüfung einer 2 m Invarlatte - Bezeichnung LD 12 Nummer 10432. Die Prüfkriterien mit Nachweis sind aus der Messanweisung Grundlagen -Geometrisches Nivellement unter Punkt 3.3 zu entnehmen. (2026 + 2032 zusätzlich mit Bestimmung des linaren Ausdehnungskoeffizienten) - einschließlich Transport/Versand für empfindliche Messtechnik   </t>
  </si>
  <si>
    <t xml:space="preserve">Prüfung einer 2 m Invarlatte - Bezeichnung LD 12 Nummer 10433. Die Prüfkriterien mit Nachweis sind aus der Messanweisung Grundlagen -Geometrisches Nivellement unter Punkt 3.3 zu entnehmen. (2026 + 2032 zusätzlich mit Bestimmung des linaren Ausdehnungskoeffizienten) - einschließlich Transport/Versand für empfindliche Messtechnik   </t>
  </si>
  <si>
    <t xml:space="preserve">Prüfung einer 1 m Invarlatte - Bezeichnung LD 11 Nummer 79155. Die Prüfkriterien mit Nachweis sind aus der Messanweisung Grundlagen -Geometrisches Nivellement unter Punkt 3.3 zu entnehmen. (2026 + 2032 zusätzlich mit Bestimmung des linaren Ausdehnungskoeffizienten) - einschließlich Transport/Versand für empfindliche Messtechnik  </t>
  </si>
  <si>
    <t>EP
[€]</t>
  </si>
  <si>
    <t>Bieter</t>
  </si>
  <si>
    <t>Name hier eintragen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</si>
</sst>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rgb="FF000000"/>
      <name val="Arial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9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19"/>
  </cellStyleXfs>
  <cellXfs count="155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2" fillId="0" borderId="5" xfId="0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49" fontId="2" fillId="0" borderId="0" xfId="0" applyNumberFormat="1" applyFont="1"/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left" vertical="center" wrapText="1"/>
    </xf>
    <xf numFmtId="0" fontId="2" fillId="0" borderId="13" xfId="0" applyFont="1" applyBorder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/>
    </xf>
    <xf numFmtId="49" fontId="2" fillId="0" borderId="14" xfId="0" applyNumberFormat="1" applyFont="1" applyBorder="1" applyAlignment="1">
      <alignment wrapText="1"/>
    </xf>
    <xf numFmtId="0" fontId="10" fillId="0" borderId="17" xfId="0" applyFont="1" applyBorder="1"/>
    <xf numFmtId="4" fontId="10" fillId="0" borderId="18" xfId="0" applyNumberFormat="1" applyFont="1" applyBorder="1" applyAlignment="1">
      <alignment horizontal="center"/>
    </xf>
    <xf numFmtId="0" fontId="2" fillId="2" borderId="14" xfId="0" applyFont="1" applyFill="1" applyBorder="1"/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wrapText="1"/>
    </xf>
    <xf numFmtId="49" fontId="7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49" fontId="7" fillId="2" borderId="14" xfId="0" applyNumberFormat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/>
    <xf numFmtId="0" fontId="11" fillId="2" borderId="19" xfId="0" applyFont="1" applyFill="1" applyBorder="1"/>
    <xf numFmtId="0" fontId="4" fillId="0" borderId="0" xfId="0" applyFont="1" applyAlignment="1">
      <alignment horizontal="right" vertical="center"/>
    </xf>
    <xf numFmtId="4" fontId="12" fillId="0" borderId="14" xfId="0" applyNumberFormat="1" applyFont="1" applyBorder="1"/>
    <xf numFmtId="0" fontId="12" fillId="0" borderId="0" xfId="0" applyFont="1"/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7" fillId="0" borderId="0" xfId="0" applyFont="1"/>
    <xf numFmtId="2" fontId="2" fillId="0" borderId="0" xfId="0" applyNumberFormat="1" applyFont="1"/>
    <xf numFmtId="0" fontId="2" fillId="0" borderId="9" xfId="0" applyFont="1" applyBorder="1"/>
    <xf numFmtId="0" fontId="2" fillId="0" borderId="21" xfId="0" applyFont="1" applyBorder="1" applyAlignment="1">
      <alignment vertical="center" wrapText="1"/>
    </xf>
    <xf numFmtId="49" fontId="2" fillId="2" borderId="19" xfId="0" applyNumberFormat="1" applyFont="1" applyFill="1" applyBorder="1"/>
    <xf numFmtId="0" fontId="2" fillId="2" borderId="19" xfId="0" applyFont="1" applyFill="1" applyBorder="1"/>
    <xf numFmtId="0" fontId="13" fillId="0" borderId="0" xfId="0" applyFont="1"/>
    <xf numFmtId="0" fontId="2" fillId="0" borderId="2" xfId="0" applyFont="1" applyBorder="1" applyAlignment="1">
      <alignment wrapText="1"/>
    </xf>
    <xf numFmtId="49" fontId="7" fillId="0" borderId="14" xfId="0" applyNumberFormat="1" applyFont="1" applyBorder="1" applyAlignment="1">
      <alignment horizontal="center" vertical="center"/>
    </xf>
    <xf numFmtId="49" fontId="11" fillId="0" borderId="0" xfId="0" applyNumberFormat="1" applyFont="1"/>
    <xf numFmtId="0" fontId="11" fillId="0" borderId="0" xfId="0" applyFont="1"/>
    <xf numFmtId="0" fontId="2" fillId="0" borderId="14" xfId="0" applyFont="1" applyBorder="1" applyAlignment="1">
      <alignment horizontal="center"/>
    </xf>
    <xf numFmtId="49" fontId="7" fillId="0" borderId="2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>
      <alignment horizontal="right" vertical="top"/>
    </xf>
    <xf numFmtId="49" fontId="7" fillId="0" borderId="14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vertical="center"/>
    </xf>
    <xf numFmtId="4" fontId="10" fillId="0" borderId="14" xfId="0" applyNumberFormat="1" applyFont="1" applyBorder="1"/>
    <xf numFmtId="0" fontId="10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/>
    </xf>
    <xf numFmtId="0" fontId="7" fillId="0" borderId="24" xfId="0" applyFont="1" applyBorder="1"/>
    <xf numFmtId="0" fontId="7" fillId="0" borderId="21" xfId="0" applyFont="1" applyBorder="1"/>
    <xf numFmtId="49" fontId="7" fillId="0" borderId="25" xfId="0" applyNumberFormat="1" applyFont="1" applyBorder="1" applyAlignment="1">
      <alignment horizontal="left" vertical="center"/>
    </xf>
    <xf numFmtId="4" fontId="2" fillId="0" borderId="26" xfId="0" applyNumberFormat="1" applyFont="1" applyBorder="1"/>
    <xf numFmtId="4" fontId="2" fillId="0" borderId="27" xfId="0" applyNumberFormat="1" applyFont="1" applyBorder="1"/>
    <xf numFmtId="4" fontId="2" fillId="0" borderId="0" xfId="0" applyNumberFormat="1" applyFont="1"/>
    <xf numFmtId="4" fontId="2" fillId="0" borderId="28" xfId="0" applyNumberFormat="1" applyFont="1" applyBorder="1"/>
    <xf numFmtId="4" fontId="2" fillId="0" borderId="25" xfId="0" applyNumberFormat="1" applyFont="1" applyBorder="1"/>
    <xf numFmtId="49" fontId="7" fillId="0" borderId="29" xfId="0" applyNumberFormat="1" applyFont="1" applyBorder="1" applyAlignment="1">
      <alignment horizontal="left" vertical="center"/>
    </xf>
    <xf numFmtId="4" fontId="2" fillId="0" borderId="14" xfId="0" applyNumberFormat="1" applyFont="1" applyBorder="1"/>
    <xf numFmtId="0" fontId="2" fillId="0" borderId="0" xfId="0" applyFont="1" applyAlignment="1">
      <alignment horizontal="right"/>
    </xf>
    <xf numFmtId="0" fontId="2" fillId="0" borderId="31" xfId="0" applyFont="1" applyBorder="1"/>
    <xf numFmtId="4" fontId="2" fillId="0" borderId="24" xfId="0" applyNumberFormat="1" applyFont="1" applyBorder="1"/>
    <xf numFmtId="0" fontId="2" fillId="0" borderId="10" xfId="0" applyFont="1" applyBorder="1"/>
    <xf numFmtId="4" fontId="2" fillId="0" borderId="21" xfId="0" applyNumberFormat="1" applyFont="1" applyBorder="1"/>
    <xf numFmtId="4" fontId="2" fillId="0" borderId="34" xfId="0" applyNumberFormat="1" applyFont="1" applyBorder="1"/>
    <xf numFmtId="4" fontId="2" fillId="0" borderId="33" xfId="0" applyNumberFormat="1" applyFont="1" applyBorder="1"/>
    <xf numFmtId="49" fontId="14" fillId="0" borderId="14" xfId="0" applyNumberFormat="1" applyFont="1" applyBorder="1" applyAlignment="1">
      <alignment wrapText="1"/>
    </xf>
    <xf numFmtId="49" fontId="15" fillId="0" borderId="14" xfId="0" applyNumberFormat="1" applyFont="1" applyBorder="1" applyAlignment="1">
      <alignment horizontal="center" vertical="center" wrapText="1"/>
    </xf>
    <xf numFmtId="0" fontId="1" fillId="0" borderId="19" xfId="1"/>
    <xf numFmtId="0" fontId="17" fillId="0" borderId="19" xfId="1" applyFont="1" applyAlignment="1">
      <alignment horizontal="right" vertical="center"/>
    </xf>
    <xf numFmtId="0" fontId="19" fillId="0" borderId="19" xfId="1" applyFont="1"/>
    <xf numFmtId="0" fontId="20" fillId="0" borderId="38" xfId="1" applyFont="1" applyBorder="1" applyAlignment="1">
      <alignment horizontal="left" vertical="top" wrapText="1"/>
    </xf>
    <xf numFmtId="49" fontId="16" fillId="0" borderId="38" xfId="1" applyNumberFormat="1" applyFont="1" applyBorder="1" applyAlignment="1">
      <alignment vertical="center"/>
    </xf>
    <xf numFmtId="0" fontId="20" fillId="0" borderId="41" xfId="1" applyFont="1" applyBorder="1" applyAlignment="1">
      <alignment horizontal="left" vertical="top" wrapText="1"/>
    </xf>
    <xf numFmtId="49" fontId="16" fillId="0" borderId="41" xfId="1" applyNumberFormat="1" applyFont="1" applyBorder="1" applyAlignment="1">
      <alignment vertical="center"/>
    </xf>
    <xf numFmtId="0" fontId="16" fillId="0" borderId="42" xfId="1" applyFont="1" applyBorder="1" applyAlignment="1">
      <alignment horizontal="center" vertical="center" wrapText="1"/>
    </xf>
    <xf numFmtId="0" fontId="16" fillId="0" borderId="43" xfId="1" applyFont="1" applyBorder="1" applyAlignment="1">
      <alignment horizontal="center" vertical="center" wrapText="1"/>
    </xf>
    <xf numFmtId="0" fontId="16" fillId="0" borderId="38" xfId="1" applyFont="1" applyBorder="1" applyAlignment="1">
      <alignment horizontal="center" vertical="center" wrapText="1"/>
    </xf>
    <xf numFmtId="0" fontId="1" fillId="0" borderId="44" xfId="1" applyBorder="1"/>
    <xf numFmtId="0" fontId="16" fillId="0" borderId="19" xfId="1" applyFont="1" applyAlignment="1">
      <alignment horizontal="right" vertical="top"/>
    </xf>
    <xf numFmtId="0" fontId="21" fillId="0" borderId="19" xfId="1" applyFont="1" applyAlignment="1">
      <alignment horizontal="left" vertical="center"/>
    </xf>
    <xf numFmtId="0" fontId="22" fillId="0" borderId="19" xfId="1" applyFont="1" applyAlignment="1">
      <alignment horizontal="left" vertical="center"/>
    </xf>
    <xf numFmtId="0" fontId="20" fillId="0" borderId="40" xfId="1" applyFont="1" applyBorder="1"/>
    <xf numFmtId="4" fontId="20" fillId="0" borderId="39" xfId="1" applyNumberFormat="1" applyFont="1" applyBorder="1" applyAlignment="1">
      <alignment horizontal="center"/>
    </xf>
    <xf numFmtId="0" fontId="23" fillId="0" borderId="19" xfId="1" applyFont="1"/>
    <xf numFmtId="0" fontId="20" fillId="0" borderId="19" xfId="1" applyFont="1"/>
    <xf numFmtId="4" fontId="20" fillId="0" borderId="38" xfId="1" applyNumberFormat="1" applyFont="1" applyBorder="1"/>
    <xf numFmtId="4" fontId="20" fillId="0" borderId="41" xfId="1" applyNumberFormat="1" applyFont="1" applyBorder="1" applyProtection="1">
      <protection locked="0"/>
    </xf>
    <xf numFmtId="4" fontId="20" fillId="0" borderId="38" xfId="1" applyNumberFormat="1" applyFont="1" applyBorder="1" applyProtection="1">
      <protection locked="0"/>
    </xf>
    <xf numFmtId="49" fontId="15" fillId="0" borderId="29" xfId="0" applyNumberFormat="1" applyFont="1" applyBorder="1" applyAlignment="1">
      <alignment horizontal="left" vertical="center"/>
    </xf>
    <xf numFmtId="4" fontId="0" fillId="0" borderId="27" xfId="0" applyNumberFormat="1" applyBorder="1"/>
    <xf numFmtId="4" fontId="0" fillId="0" borderId="25" xfId="0" applyNumberFormat="1" applyBorder="1"/>
    <xf numFmtId="4" fontId="0" fillId="0" borderId="29" xfId="0" applyNumberFormat="1" applyBorder="1"/>
    <xf numFmtId="0" fontId="7" fillId="0" borderId="11" xfId="0" applyFont="1" applyBorder="1"/>
    <xf numFmtId="0" fontId="7" fillId="0" borderId="14" xfId="0" applyFont="1" applyBorder="1"/>
    <xf numFmtId="4" fontId="12" fillId="0" borderId="19" xfId="0" applyNumberFormat="1" applyFont="1" applyBorder="1"/>
    <xf numFmtId="0" fontId="9" fillId="0" borderId="19" xfId="0" applyFont="1" applyBorder="1"/>
    <xf numFmtId="4" fontId="20" fillId="0" borderId="19" xfId="1" applyNumberFormat="1" applyFont="1"/>
    <xf numFmtId="4" fontId="16" fillId="0" borderId="19" xfId="1" applyNumberFormat="1" applyFont="1" applyAlignment="1">
      <alignment horizontal="center" vertical="center"/>
    </xf>
    <xf numFmtId="4" fontId="10" fillId="0" borderId="19" xfId="0" applyNumberFormat="1" applyFont="1" applyBorder="1"/>
    <xf numFmtId="0" fontId="7" fillId="0" borderId="17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wrapText="1"/>
    </xf>
    <xf numFmtId="4" fontId="24" fillId="0" borderId="17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center" wrapText="1"/>
    </xf>
    <xf numFmtId="4" fontId="24" fillId="0" borderId="18" xfId="0" applyNumberFormat="1" applyFont="1" applyBorder="1" applyAlignment="1">
      <alignment horizontal="center" wrapText="1"/>
    </xf>
    <xf numFmtId="1" fontId="2" fillId="0" borderId="45" xfId="0" applyNumberFormat="1" applyFont="1" applyBorder="1" applyAlignment="1">
      <alignment horizontal="center" wrapText="1"/>
    </xf>
    <xf numFmtId="1" fontId="24" fillId="0" borderId="45" xfId="0" applyNumberFormat="1" applyFont="1" applyBorder="1" applyAlignment="1">
      <alignment horizontal="center" wrapText="1"/>
    </xf>
    <xf numFmtId="4" fontId="2" fillId="0" borderId="30" xfId="0" applyNumberFormat="1" applyFont="1" applyBorder="1" applyProtection="1">
      <protection locked="0"/>
    </xf>
    <xf numFmtId="4" fontId="2" fillId="0" borderId="32" xfId="0" applyNumberFormat="1" applyFont="1" applyBorder="1" applyProtection="1">
      <protection locked="0"/>
    </xf>
    <xf numFmtId="4" fontId="2" fillId="0" borderId="24" xfId="0" applyNumberFormat="1" applyFont="1" applyBorder="1" applyProtection="1">
      <protection locked="0"/>
    </xf>
    <xf numFmtId="2" fontId="10" fillId="0" borderId="14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 wrapText="1"/>
    </xf>
    <xf numFmtId="0" fontId="0" fillId="0" borderId="0" xfId="0"/>
    <xf numFmtId="0" fontId="7" fillId="0" borderId="11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7" fillId="0" borderId="11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0" fontId="9" fillId="0" borderId="20" xfId="0" applyFont="1" applyBorder="1"/>
    <xf numFmtId="0" fontId="9" fillId="0" borderId="12" xfId="0" applyFont="1" applyBorder="1"/>
    <xf numFmtId="0" fontId="3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/>
    <xf numFmtId="0" fontId="9" fillId="0" borderId="10" xfId="0" applyFont="1" applyBorder="1"/>
    <xf numFmtId="49" fontId="7" fillId="0" borderId="22" xfId="0" applyNumberFormat="1" applyFont="1" applyBorder="1" applyAlignment="1">
      <alignment horizontal="center" vertical="center" wrapText="1"/>
    </xf>
    <xf numFmtId="0" fontId="9" fillId="0" borderId="23" xfId="0" applyFont="1" applyBorder="1"/>
    <xf numFmtId="0" fontId="9" fillId="0" borderId="21" xfId="0" applyFont="1" applyBorder="1"/>
    <xf numFmtId="0" fontId="16" fillId="0" borderId="19" xfId="1" applyFont="1" applyAlignment="1">
      <alignment horizontal="right" vertical="center"/>
    </xf>
    <xf numFmtId="0" fontId="18" fillId="0" borderId="19" xfId="1" applyFont="1" applyAlignment="1">
      <alignment horizontal="center" vertical="center"/>
    </xf>
    <xf numFmtId="4" fontId="16" fillId="0" borderId="37" xfId="1" applyNumberFormat="1" applyFont="1" applyBorder="1" applyAlignment="1">
      <alignment horizontal="center" vertical="center"/>
    </xf>
    <xf numFmtId="4" fontId="16" fillId="0" borderId="36" xfId="1" applyNumberFormat="1" applyFont="1" applyBorder="1" applyAlignment="1">
      <alignment horizontal="center" vertical="center"/>
    </xf>
    <xf numFmtId="4" fontId="16" fillId="0" borderId="35" xfId="1" applyNumberFormat="1" applyFont="1" applyBorder="1" applyAlignment="1">
      <alignment horizontal="center" vertical="center"/>
    </xf>
    <xf numFmtId="0" fontId="16" fillId="0" borderId="37" xfId="1" applyFont="1" applyBorder="1" applyAlignment="1">
      <alignment horizontal="center"/>
    </xf>
    <xf numFmtId="0" fontId="16" fillId="0" borderId="35" xfId="1" applyFont="1" applyBorder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1000"/>
  <sheetViews>
    <sheetView workbookViewId="0">
      <selection activeCell="E16" sqref="E16"/>
    </sheetView>
  </sheetViews>
  <sheetFormatPr baseColWidth="10" defaultColWidth="12.7109375" defaultRowHeight="15" customHeight="1" x14ac:dyDescent="0.2"/>
  <cols>
    <col min="1" max="2" width="11" customWidth="1"/>
    <col min="3" max="7" width="18" customWidth="1"/>
    <col min="8" max="26" width="10" customWidth="1"/>
  </cols>
  <sheetData>
    <row r="1" spans="1:11" ht="12.75" customHeight="1" x14ac:dyDescent="0.2">
      <c r="A1" s="1"/>
      <c r="B1" s="2"/>
      <c r="C1" s="2"/>
      <c r="D1" s="2"/>
      <c r="E1" s="2"/>
      <c r="F1" s="2"/>
      <c r="G1" s="2"/>
      <c r="H1" s="2"/>
      <c r="I1" s="3"/>
    </row>
    <row r="2" spans="1:11" ht="12.75" customHeight="1" x14ac:dyDescent="0.2">
      <c r="A2" s="4"/>
      <c r="B2" s="5"/>
      <c r="C2" s="5"/>
      <c r="D2" s="5"/>
      <c r="E2" s="5"/>
      <c r="F2" s="5"/>
      <c r="G2" s="5"/>
      <c r="I2" s="6"/>
    </row>
    <row r="3" spans="1:11" ht="15.75" customHeight="1" x14ac:dyDescent="0.2">
      <c r="A3" s="4"/>
      <c r="B3" s="5"/>
      <c r="C3" s="5"/>
      <c r="D3" s="5"/>
      <c r="E3" s="5"/>
      <c r="F3" s="5"/>
      <c r="G3" s="5"/>
      <c r="H3" s="5"/>
      <c r="I3" s="6"/>
    </row>
    <row r="4" spans="1:11" ht="12.75" customHeight="1" x14ac:dyDescent="0.2">
      <c r="A4" s="4"/>
      <c r="B4" s="5"/>
      <c r="C4" s="5"/>
      <c r="D4" s="5"/>
      <c r="E4" s="5"/>
      <c r="F4" s="5"/>
      <c r="G4" s="5"/>
      <c r="H4" s="5"/>
      <c r="I4" s="6"/>
    </row>
    <row r="5" spans="1:11" ht="61.5" customHeight="1" x14ac:dyDescent="0.2">
      <c r="A5" s="4"/>
      <c r="B5" s="5"/>
      <c r="C5" s="5"/>
      <c r="D5" s="5"/>
      <c r="E5" s="7"/>
      <c r="F5" s="5"/>
      <c r="G5" s="5"/>
      <c r="H5" s="5"/>
      <c r="I5" s="6"/>
      <c r="K5" s="8"/>
    </row>
    <row r="6" spans="1:11" ht="48.75" customHeight="1" x14ac:dyDescent="0.25">
      <c r="A6" s="4"/>
      <c r="B6" s="5"/>
      <c r="C6" s="129" t="s">
        <v>0</v>
      </c>
      <c r="D6" s="130"/>
      <c r="E6" s="130"/>
      <c r="F6" s="130"/>
      <c r="G6" s="130"/>
      <c r="H6" s="5"/>
      <c r="I6" s="6"/>
    </row>
    <row r="7" spans="1:11" ht="18" customHeight="1" x14ac:dyDescent="0.2">
      <c r="A7" s="4"/>
      <c r="B7" s="5"/>
      <c r="C7" s="5"/>
      <c r="D7" s="5"/>
      <c r="E7" s="5"/>
      <c r="F7" s="5"/>
      <c r="G7" s="5"/>
      <c r="H7" s="5"/>
      <c r="I7" s="6"/>
    </row>
    <row r="8" spans="1:11" ht="18" customHeight="1" x14ac:dyDescent="0.25">
      <c r="A8" s="4"/>
      <c r="B8" s="5"/>
      <c r="C8" s="5"/>
      <c r="D8" s="5"/>
      <c r="E8" s="9" t="s">
        <v>148</v>
      </c>
      <c r="F8" s="5"/>
      <c r="G8" s="5"/>
      <c r="H8" s="5"/>
      <c r="I8" s="6"/>
    </row>
    <row r="9" spans="1:11" ht="12.75" customHeight="1" x14ac:dyDescent="0.2">
      <c r="A9" s="4"/>
      <c r="B9" s="5"/>
      <c r="C9" s="5"/>
      <c r="D9" s="5"/>
      <c r="E9" s="5"/>
      <c r="F9" s="5"/>
      <c r="G9" s="5"/>
      <c r="H9" s="5"/>
      <c r="I9" s="6"/>
    </row>
    <row r="10" spans="1:11" ht="53.25" customHeight="1" x14ac:dyDescent="0.3">
      <c r="A10" s="4"/>
      <c r="B10" s="5"/>
      <c r="C10" s="5"/>
      <c r="D10" s="5"/>
      <c r="E10" s="10" t="s">
        <v>1</v>
      </c>
      <c r="F10" s="5"/>
      <c r="G10" s="5"/>
      <c r="H10" s="5"/>
      <c r="I10" s="6"/>
    </row>
    <row r="11" spans="1:11" ht="20.25" customHeight="1" x14ac:dyDescent="0.3">
      <c r="A11" s="4"/>
      <c r="B11" s="5"/>
      <c r="C11" s="11" t="s">
        <v>2</v>
      </c>
      <c r="E11" s="10"/>
      <c r="F11" s="5"/>
      <c r="G11" s="5"/>
      <c r="H11" s="5"/>
      <c r="I11" s="6"/>
    </row>
    <row r="12" spans="1:11" ht="12.75" customHeight="1" x14ac:dyDescent="0.2">
      <c r="A12" s="4"/>
      <c r="B12" s="5"/>
      <c r="C12" s="5"/>
      <c r="D12" s="5"/>
      <c r="E12" s="5"/>
      <c r="F12" s="5"/>
      <c r="G12" s="5"/>
      <c r="H12" s="5"/>
      <c r="I12" s="6"/>
    </row>
    <row r="13" spans="1:11" ht="12.75" customHeight="1" x14ac:dyDescent="0.2">
      <c r="A13" s="4"/>
      <c r="B13" s="5"/>
      <c r="C13" s="5"/>
      <c r="D13" s="5"/>
      <c r="E13" s="5"/>
      <c r="F13" s="5"/>
      <c r="G13" s="5"/>
      <c r="H13" s="5"/>
      <c r="I13" s="6"/>
    </row>
    <row r="14" spans="1:11" ht="4.5" customHeight="1" x14ac:dyDescent="0.2">
      <c r="A14" s="4"/>
      <c r="B14" s="5"/>
      <c r="C14" s="5"/>
      <c r="D14" s="5"/>
      <c r="E14" s="5"/>
      <c r="F14" s="5"/>
      <c r="G14" s="5"/>
      <c r="H14" s="5"/>
      <c r="I14" s="6"/>
    </row>
    <row r="15" spans="1:11" ht="18" customHeight="1" x14ac:dyDescent="0.3">
      <c r="A15" s="4"/>
      <c r="B15" s="5"/>
      <c r="C15" s="12"/>
      <c r="D15" s="5"/>
      <c r="E15" s="10" t="s">
        <v>179</v>
      </c>
      <c r="F15" s="5"/>
      <c r="G15" s="5"/>
      <c r="H15" s="5"/>
      <c r="I15" s="6"/>
    </row>
    <row r="16" spans="1:11" ht="12.75" customHeight="1" x14ac:dyDescent="0.2">
      <c r="A16" s="4"/>
      <c r="B16" s="5"/>
      <c r="C16" s="5"/>
      <c r="D16" s="5"/>
      <c r="E16" s="128" t="s">
        <v>180</v>
      </c>
      <c r="F16" s="5"/>
      <c r="G16" s="5"/>
      <c r="H16" s="5"/>
      <c r="I16" s="6"/>
    </row>
    <row r="17" spans="1:9" ht="12.75" customHeight="1" x14ac:dyDescent="0.2">
      <c r="A17" s="4"/>
      <c r="B17" s="5"/>
      <c r="C17" s="5"/>
      <c r="D17" s="5"/>
      <c r="E17" s="5"/>
      <c r="F17" s="5"/>
      <c r="G17" s="5"/>
      <c r="H17" s="5"/>
      <c r="I17" s="6"/>
    </row>
    <row r="18" spans="1:9" ht="12.75" customHeight="1" x14ac:dyDescent="0.2">
      <c r="A18" s="4"/>
      <c r="B18" s="5"/>
      <c r="C18" s="5"/>
      <c r="D18" s="5"/>
      <c r="E18" s="5"/>
      <c r="F18" s="5"/>
      <c r="G18" s="5"/>
      <c r="H18" s="5"/>
      <c r="I18" s="6"/>
    </row>
    <row r="19" spans="1:9" ht="12.75" customHeight="1" x14ac:dyDescent="0.2">
      <c r="A19" s="4"/>
      <c r="B19" s="5"/>
      <c r="C19" s="5"/>
      <c r="D19" s="5"/>
      <c r="E19" s="5"/>
      <c r="F19" s="5"/>
      <c r="G19" s="5"/>
      <c r="H19" s="5"/>
      <c r="I19" s="6"/>
    </row>
    <row r="20" spans="1:9" ht="12.75" customHeight="1" x14ac:dyDescent="0.2">
      <c r="A20" s="4"/>
      <c r="B20" s="5"/>
      <c r="C20" s="5"/>
      <c r="D20" s="5"/>
      <c r="E20" s="5"/>
      <c r="F20" s="5"/>
      <c r="G20" s="5"/>
      <c r="H20" s="5"/>
      <c r="I20" s="6"/>
    </row>
    <row r="21" spans="1:9" ht="12.75" customHeight="1" x14ac:dyDescent="0.2">
      <c r="A21" s="4"/>
      <c r="B21" s="5"/>
      <c r="C21" s="5"/>
      <c r="D21" s="5"/>
      <c r="E21" s="5"/>
      <c r="F21" s="5"/>
      <c r="G21" s="5"/>
      <c r="H21" s="5"/>
      <c r="I21" s="6"/>
    </row>
    <row r="22" spans="1:9" ht="26.25" customHeight="1" x14ac:dyDescent="0.3">
      <c r="A22" s="4"/>
      <c r="B22" s="5"/>
      <c r="C22" s="5"/>
      <c r="D22" s="5"/>
      <c r="E22" s="10" t="s">
        <v>3</v>
      </c>
      <c r="F22" s="5"/>
      <c r="G22" s="5"/>
      <c r="H22" s="5"/>
      <c r="I22" s="6"/>
    </row>
    <row r="23" spans="1:9" ht="9" customHeight="1" x14ac:dyDescent="0.2">
      <c r="A23" s="4"/>
      <c r="B23" s="5"/>
      <c r="C23" s="5"/>
      <c r="D23" s="5"/>
      <c r="E23" s="5"/>
      <c r="F23" s="5"/>
      <c r="G23" s="5"/>
      <c r="H23" s="5"/>
      <c r="I23" s="6"/>
    </row>
    <row r="24" spans="1:9" ht="12.75" customHeight="1" x14ac:dyDescent="0.2">
      <c r="A24" s="4"/>
      <c r="B24" s="5"/>
      <c r="C24" s="5"/>
      <c r="D24" s="5"/>
      <c r="E24" s="5"/>
      <c r="F24" s="5"/>
      <c r="G24" s="5"/>
      <c r="H24" s="5"/>
      <c r="I24" s="6"/>
    </row>
    <row r="25" spans="1:9" ht="12.75" customHeight="1" x14ac:dyDescent="0.2">
      <c r="A25" s="4"/>
      <c r="B25" s="5"/>
      <c r="C25" s="5"/>
      <c r="D25" s="5"/>
      <c r="E25" s="5"/>
      <c r="F25" s="5"/>
      <c r="G25" s="5"/>
      <c r="H25" s="5"/>
      <c r="I25" s="6"/>
    </row>
    <row r="26" spans="1:9" ht="12.75" customHeight="1" x14ac:dyDescent="0.2">
      <c r="A26" s="4"/>
      <c r="B26" s="5"/>
      <c r="C26" s="5"/>
      <c r="D26" s="5"/>
      <c r="E26" s="5"/>
      <c r="F26" s="5"/>
      <c r="G26" s="5"/>
      <c r="H26" s="5"/>
      <c r="I26" s="6"/>
    </row>
    <row r="27" spans="1:9" ht="12.75" customHeight="1" x14ac:dyDescent="0.2">
      <c r="A27" s="13"/>
      <c r="B27" s="14"/>
      <c r="C27" s="14"/>
      <c r="D27" s="14"/>
      <c r="E27" s="14"/>
      <c r="F27" s="14"/>
      <c r="G27" s="14"/>
      <c r="H27" s="14"/>
      <c r="I27" s="15"/>
    </row>
    <row r="31" spans="1:9" ht="15" customHeight="1" x14ac:dyDescent="0.2">
      <c r="B31" s="16"/>
    </row>
    <row r="32" spans="1:9" ht="15" customHeight="1" x14ac:dyDescent="0.2">
      <c r="B32" s="16"/>
    </row>
    <row r="35" spans="2:2" ht="15" customHeight="1" x14ac:dyDescent="0.2">
      <c r="B35" s="16"/>
    </row>
    <row r="40" spans="2:2" ht="15" customHeight="1" x14ac:dyDescent="0.2">
      <c r="B40" s="16"/>
    </row>
    <row r="41" spans="2:2" ht="15" customHeight="1" x14ac:dyDescent="0.2">
      <c r="B41" s="16"/>
    </row>
    <row r="44" spans="2:2" ht="15" customHeight="1" x14ac:dyDescent="0.2">
      <c r="B44" s="16"/>
    </row>
    <row r="47" spans="2:2" ht="15" customHeight="1" x14ac:dyDescent="0.2">
      <c r="B47" s="16"/>
    </row>
    <row r="48" spans="2:2" ht="15" customHeight="1" x14ac:dyDescent="0.2">
      <c r="B48" s="16"/>
    </row>
    <row r="51" spans="2:2" ht="15" customHeight="1" x14ac:dyDescent="0.2">
      <c r="B51" s="16"/>
    </row>
    <row r="52" spans="2:2" ht="15" customHeight="1" x14ac:dyDescent="0.2">
      <c r="B52" s="16"/>
    </row>
    <row r="57" spans="2:2" ht="12.75" customHeight="1" x14ac:dyDescent="0.2"/>
    <row r="58" spans="2:2" ht="12.75" customHeight="1" x14ac:dyDescent="0.2"/>
    <row r="59" spans="2:2" ht="12.75" customHeight="1" x14ac:dyDescent="0.2">
      <c r="B59" s="16"/>
    </row>
    <row r="60" spans="2:2" ht="12.75" customHeight="1" x14ac:dyDescent="0.2"/>
    <row r="61" spans="2:2" ht="12.75" customHeight="1" x14ac:dyDescent="0.2"/>
    <row r="62" spans="2:2" ht="12.75" customHeight="1" x14ac:dyDescent="0.2"/>
    <row r="63" spans="2:2" ht="12.75" customHeight="1" x14ac:dyDescent="0.2"/>
    <row r="64" spans="2:2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XKX/mZVE0KKLb2BTAmEFIVxVSy1teSslFa70RT4+fpWpGHyAvvav0FlHsXeB1+ycs2rHjb3CxWRDw/9luQMENg==" saltValue="rbBuaLdPVUQRlnfKAKdwlw==" spinCount="100000" sheet="1" objects="1" scenarios="1" selectLockedCells="1"/>
  <mergeCells count="1">
    <mergeCell ref="C6:G6"/>
  </mergeCell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AC1000"/>
  <sheetViews>
    <sheetView workbookViewId="0">
      <selection activeCell="D6" sqref="D6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92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17" t="s">
        <v>93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64.5" customHeight="1" thickBot="1" x14ac:dyDescent="0.25">
      <c r="A6" s="5"/>
      <c r="B6" s="55" t="s">
        <v>86</v>
      </c>
      <c r="C6" s="24" t="s">
        <v>94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13.5" customHeight="1" thickBot="1" x14ac:dyDescent="0.25">
      <c r="A7" s="5"/>
      <c r="B7" s="48"/>
      <c r="C7" s="24" t="s">
        <v>95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A8" s="5"/>
      <c r="B8" s="49"/>
      <c r="C8" s="16"/>
      <c r="D8" s="5"/>
    </row>
    <row r="9" spans="1:29" ht="13.5" customHeight="1" x14ac:dyDescent="0.2">
      <c r="A9" s="5"/>
      <c r="B9" s="50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wYclOqZ2OIbJmkOS+Xi1kAZBC09iSpKOmqyyI00owBVxG0thXij11O2VtU7WTSIm48ODf81GMER/IH66hhInXQ==" saltValue="YMXrwLT6D964GqXBsCCAbw==" spinCount="100000" sheet="1" objects="1" scenarios="1" selectLockedCells="1"/>
  <mergeCells count="13">
    <mergeCell ref="AA4:AC4"/>
    <mergeCell ref="X4:Z4"/>
    <mergeCell ref="U4:W4"/>
    <mergeCell ref="R4:T4"/>
    <mergeCell ref="O4:Q4"/>
    <mergeCell ref="W12:Z12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AC1000"/>
  <sheetViews>
    <sheetView workbookViewId="0">
      <selection activeCell="D7" sqref="D7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96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17" t="s">
        <v>97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77.25" customHeight="1" thickBot="1" x14ac:dyDescent="0.25">
      <c r="A6" s="5"/>
      <c r="B6" s="55" t="s">
        <v>86</v>
      </c>
      <c r="C6" s="24" t="s">
        <v>98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26.25" customHeight="1" thickBot="1" x14ac:dyDescent="0.25">
      <c r="A7" s="5"/>
      <c r="B7" s="48"/>
      <c r="C7" s="24" t="s">
        <v>99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A8" s="5"/>
      <c r="B8" s="5"/>
      <c r="C8" s="16"/>
      <c r="D8" s="5"/>
    </row>
    <row r="9" spans="1:29" ht="13.5" customHeight="1" x14ac:dyDescent="0.2">
      <c r="A9" s="5"/>
      <c r="B9" s="5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iT+t5AP9ev+En7jZGE++6rGnb04ZJB4EvTwngtHZySmjhq1TS6nsws+PfSwyOnrG8r3H9rILWFrks+agST1Rig==" saltValue="RtHZcM3jeEPpyzf0MybC3A==" spinCount="100000" sheet="1" objects="1" scenarios="1" selectLockedCells="1"/>
  <mergeCells count="13">
    <mergeCell ref="AA4:AC4"/>
    <mergeCell ref="X4:Z4"/>
    <mergeCell ref="U4:W4"/>
    <mergeCell ref="R4:T4"/>
    <mergeCell ref="O4:Q4"/>
    <mergeCell ref="W12:Z12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AC1000"/>
  <sheetViews>
    <sheetView workbookViewId="0">
      <selection activeCell="D7" sqref="D7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100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C2" s="17" t="s">
        <v>101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77.25" customHeight="1" thickBot="1" x14ac:dyDescent="0.25">
      <c r="A6" s="5"/>
      <c r="B6" s="55" t="s">
        <v>86</v>
      </c>
      <c r="C6" s="24" t="s">
        <v>102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26.25" customHeight="1" thickBot="1" x14ac:dyDescent="0.25">
      <c r="A7" s="5"/>
      <c r="B7" s="48"/>
      <c r="C7" s="24" t="s">
        <v>103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A8" s="5"/>
      <c r="B8" s="5"/>
      <c r="C8" s="16"/>
      <c r="D8" s="5"/>
    </row>
    <row r="9" spans="1:29" ht="13.5" customHeight="1" x14ac:dyDescent="0.2">
      <c r="A9" s="5"/>
      <c r="B9" s="5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w3PXlmovqlvtd2D1EZWPU2sdFM3lB8r8AnuTj5B3LsIlrAZFEslpwp90xuI0zdSJDaCimMg5nGhCanvSleM2Eg==" saltValue="Ll71lLMqksqMN4xUczOmpg==" spinCount="100000" sheet="1" objects="1" scenarios="1" selectLockedCells="1"/>
  <mergeCells count="13">
    <mergeCell ref="AA4:AC4"/>
    <mergeCell ref="X4:Z4"/>
    <mergeCell ref="U4:W4"/>
    <mergeCell ref="R4:T4"/>
    <mergeCell ref="O4:Q4"/>
    <mergeCell ref="W12:Z12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AC1000"/>
  <sheetViews>
    <sheetView workbookViewId="0">
      <selection activeCell="D7" sqref="D7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104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17" t="s">
        <v>105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77.25" customHeight="1" thickBot="1" x14ac:dyDescent="0.25">
      <c r="A6" s="5"/>
      <c r="B6" s="55" t="s">
        <v>86</v>
      </c>
      <c r="C6" s="24" t="s">
        <v>106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26.25" customHeight="1" thickBot="1" x14ac:dyDescent="0.25">
      <c r="A7" s="5"/>
      <c r="B7" s="48"/>
      <c r="C7" s="24" t="s">
        <v>107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A8" s="5"/>
      <c r="B8" s="5"/>
      <c r="C8" s="16"/>
      <c r="D8" s="5"/>
    </row>
    <row r="9" spans="1:29" ht="13.5" customHeight="1" x14ac:dyDescent="0.2">
      <c r="A9" s="5"/>
      <c r="B9" s="5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/aa77PTE9/+u7qCXNFC7GPjfh0s42IzLq4Uj48TDLck7h0uGbl/qasYvo0ikqod6Y8AE/hSz62ZHLP+HqukOUg==" saltValue="Dt87TfB+FAQtYdXX9oUh8g==" spinCount="100000" sheet="1" objects="1" scenarios="1" selectLockedCells="1"/>
  <mergeCells count="13">
    <mergeCell ref="AA4:AC4"/>
    <mergeCell ref="X4:Z4"/>
    <mergeCell ref="U4:W4"/>
    <mergeCell ref="R4:T4"/>
    <mergeCell ref="O4:Q4"/>
    <mergeCell ref="W12:Z12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AC1000"/>
  <sheetViews>
    <sheetView workbookViewId="0">
      <selection activeCell="D6" sqref="D6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108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C2" s="17" t="s">
        <v>109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64.5" customHeight="1" thickBot="1" x14ac:dyDescent="0.25">
      <c r="A6" s="5"/>
      <c r="B6" s="55" t="s">
        <v>86</v>
      </c>
      <c r="C6" s="24" t="s">
        <v>110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26.25" customHeight="1" thickBot="1" x14ac:dyDescent="0.25">
      <c r="A7" s="5"/>
      <c r="B7" s="48"/>
      <c r="C7" s="24" t="s">
        <v>111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C8" s="5"/>
      <c r="D8" s="5"/>
    </row>
    <row r="9" spans="1:29" ht="13.5" customHeight="1" x14ac:dyDescent="0.2"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K907r2Nyumstp4J2vlVrall0qe3PUYZXks9BxL9T8h0q1Fjj6d7Ag7drIInfUB62pbWC9qZlbJxlvkZ6oTF6yA==" saltValue="iTJuBs7yMbt8JYhViO0EUg==" spinCount="100000" sheet="1" objects="1" scenarios="1" selectLockedCells="1"/>
  <mergeCells count="13">
    <mergeCell ref="AA4:AC4"/>
    <mergeCell ref="X4:Z4"/>
    <mergeCell ref="U4:W4"/>
    <mergeCell ref="R4:T4"/>
    <mergeCell ref="O4:Q4"/>
    <mergeCell ref="W12:Z12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AC1000"/>
  <sheetViews>
    <sheetView workbookViewId="0">
      <selection activeCell="D6" sqref="D6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112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C2" s="17" t="s">
        <v>113</v>
      </c>
    </row>
    <row r="3" spans="1:29" ht="18.75" customHeight="1" thickBot="1" x14ac:dyDescent="0.25">
      <c r="A3" s="5"/>
      <c r="B3" s="18"/>
      <c r="C3" s="18" t="s">
        <v>144</v>
      </c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64.5" customHeight="1" thickBot="1" x14ac:dyDescent="0.25">
      <c r="A6" s="5"/>
      <c r="B6" s="55" t="s">
        <v>86</v>
      </c>
      <c r="C6" s="24" t="s">
        <v>114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26.25" customHeight="1" thickBot="1" x14ac:dyDescent="0.25">
      <c r="A7" s="5"/>
      <c r="B7" s="48"/>
      <c r="C7" s="24" t="s">
        <v>115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B8" s="5"/>
      <c r="C8" s="16"/>
      <c r="D8" s="5"/>
    </row>
    <row r="9" spans="1:29" ht="13.5" customHeight="1" x14ac:dyDescent="0.2">
      <c r="B9" s="5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AFQBMJAuAem29mXmU/iZpAmjCdi0FD8qHMxdEdd6iXPUyH9ylFzOuHXCxCsvrlqJdLPv0Ts8TyY3C9LQt+L5xw==" saltValue="zamF5Cnm0+kyMFmdTvAGgg==" spinCount="100000" sheet="1" objects="1" scenarios="1" selectLockedCells="1"/>
  <mergeCells count="13">
    <mergeCell ref="AA4:AC4"/>
    <mergeCell ref="X4:Z4"/>
    <mergeCell ref="U4:W4"/>
    <mergeCell ref="R4:T4"/>
    <mergeCell ref="O4:Q4"/>
    <mergeCell ref="W12:Z12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AC1000"/>
  <sheetViews>
    <sheetView workbookViewId="0">
      <selection activeCell="D7" sqref="D7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145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C2" s="17" t="s">
        <v>117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64.5" customHeight="1" thickBot="1" x14ac:dyDescent="0.25">
      <c r="A6" s="5"/>
      <c r="B6" s="55" t="s">
        <v>86</v>
      </c>
      <c r="C6" s="24" t="s">
        <v>146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26.25" customHeight="1" thickBot="1" x14ac:dyDescent="0.25">
      <c r="A7" s="5"/>
      <c r="B7" s="48"/>
      <c r="C7" s="24" t="s">
        <v>147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B8" s="5"/>
      <c r="C8" s="16"/>
      <c r="D8" s="5"/>
    </row>
    <row r="9" spans="1:29" ht="13.5" customHeight="1" x14ac:dyDescent="0.2">
      <c r="B9" s="5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Wp8vNia3tqvW6t8BWfBhJ7iVYU8ZB3QAiJfJsn0jBQYjLB1Sn0aYIHP5qJLLKUDmGDeGBeaJJdBCArwuU7S5eA==" saltValue="4457UPEnUcC7ytyhS3Lvmw==" spinCount="100000" sheet="1" objects="1" scenarios="1" selectLockedCells="1"/>
  <mergeCells count="13">
    <mergeCell ref="AA4:AC4"/>
    <mergeCell ref="X4:Z4"/>
    <mergeCell ref="U4:W4"/>
    <mergeCell ref="R4:T4"/>
    <mergeCell ref="O4:Q4"/>
    <mergeCell ref="W12:Z12"/>
    <mergeCell ref="B2:D2"/>
    <mergeCell ref="M4:N4"/>
    <mergeCell ref="B4:D4"/>
    <mergeCell ref="E4:F4"/>
    <mergeCell ref="G4:H4"/>
    <mergeCell ref="I4:J4"/>
    <mergeCell ref="K4:L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8" tint="0.79998168889431442"/>
  </sheetPr>
  <dimension ref="A1:AC14"/>
  <sheetViews>
    <sheetView topLeftCell="A6" zoomScale="85" zoomScaleNormal="85" zoomScaleSheetLayoutView="85" workbookViewId="0">
      <selection activeCell="D6" sqref="D6"/>
    </sheetView>
  </sheetViews>
  <sheetFormatPr baseColWidth="10" defaultColWidth="11.5703125" defaultRowHeight="14.25" x14ac:dyDescent="0.2"/>
  <cols>
    <col min="1" max="2" width="11.5703125" style="83"/>
    <col min="3" max="3" width="21.28515625" style="83" customWidth="1"/>
    <col min="4" max="16384" width="11.5703125" style="83"/>
  </cols>
  <sheetData>
    <row r="1" spans="1:29" x14ac:dyDescent="0.2">
      <c r="AC1" s="94" t="s">
        <v>149</v>
      </c>
    </row>
    <row r="2" spans="1:29" ht="18" x14ac:dyDescent="0.2">
      <c r="B2" s="96" t="s">
        <v>171</v>
      </c>
      <c r="AC2" s="94"/>
    </row>
    <row r="3" spans="1:29" ht="18.75" thickBot="1" x14ac:dyDescent="0.25">
      <c r="C3" s="95"/>
      <c r="AB3" s="94"/>
    </row>
    <row r="4" spans="1:29" ht="15" thickBot="1" x14ac:dyDescent="0.25">
      <c r="E4" s="150">
        <v>2026</v>
      </c>
      <c r="F4" s="151"/>
      <c r="G4" s="150">
        <v>2027</v>
      </c>
      <c r="H4" s="151"/>
      <c r="I4" s="150">
        <v>2028</v>
      </c>
      <c r="J4" s="151"/>
      <c r="K4" s="150">
        <v>2029</v>
      </c>
      <c r="L4" s="151"/>
      <c r="M4" s="150">
        <v>2030</v>
      </c>
      <c r="N4" s="151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thickBot="1" x14ac:dyDescent="0.25">
      <c r="A5" s="93"/>
      <c r="B5" s="92" t="s">
        <v>170</v>
      </c>
      <c r="C5" s="92" t="s">
        <v>7</v>
      </c>
      <c r="D5" s="92" t="s">
        <v>8</v>
      </c>
      <c r="E5" s="91" t="s">
        <v>9</v>
      </c>
      <c r="F5" s="90" t="s">
        <v>10</v>
      </c>
      <c r="G5" s="91" t="s">
        <v>9</v>
      </c>
      <c r="H5" s="90" t="s">
        <v>10</v>
      </c>
      <c r="I5" s="91" t="s">
        <v>9</v>
      </c>
      <c r="J5" s="90" t="s">
        <v>10</v>
      </c>
      <c r="K5" s="91" t="s">
        <v>9</v>
      </c>
      <c r="L5" s="90" t="s">
        <v>10</v>
      </c>
      <c r="M5" s="91" t="s">
        <v>9</v>
      </c>
      <c r="N5" s="90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204.75" thickBot="1" x14ac:dyDescent="0.25">
      <c r="B6" s="89" t="s">
        <v>169</v>
      </c>
      <c r="C6" s="88" t="s">
        <v>173</v>
      </c>
      <c r="D6" s="102"/>
      <c r="E6" s="97">
        <v>1</v>
      </c>
      <c r="F6" s="98">
        <f>IF($E$15="JA",$D6*(1+0)*E6,$D6*E6)</f>
        <v>0</v>
      </c>
      <c r="G6" s="97">
        <v>0</v>
      </c>
      <c r="H6" s="98">
        <f>IF($E$15="JA",$D6*(1+0.01)*G6,$D6*G6)</f>
        <v>0</v>
      </c>
      <c r="I6" s="97">
        <v>0</v>
      </c>
      <c r="J6" s="98">
        <f>IF($E$15="JA",$D6*(1+0.02)*I6,$D6*I6)</f>
        <v>0</v>
      </c>
      <c r="K6" s="97">
        <v>1</v>
      </c>
      <c r="L6" s="98">
        <f>IF($E$15="JA",$D6*(1+0.03)*K6,$D6*K6)</f>
        <v>0</v>
      </c>
      <c r="M6" s="97">
        <v>0</v>
      </c>
      <c r="N6" s="98">
        <f>IF($E$15="JA",$D6*(1+0.04)*M6,$D6*M6)</f>
        <v>0</v>
      </c>
      <c r="O6" s="119">
        <f>D6*1.03</f>
        <v>0</v>
      </c>
      <c r="P6" s="123">
        <f t="shared" ref="P6" si="0">E6</f>
        <v>1</v>
      </c>
      <c r="Q6" s="121">
        <f>P6*O6</f>
        <v>0</v>
      </c>
      <c r="R6" s="119">
        <f>O6*1.03</f>
        <v>0</v>
      </c>
      <c r="S6" s="123">
        <f t="shared" ref="S6" si="1">E6</f>
        <v>1</v>
      </c>
      <c r="T6" s="121">
        <f>S6*R6</f>
        <v>0</v>
      </c>
      <c r="U6" s="119">
        <f>R6*1.03</f>
        <v>0</v>
      </c>
      <c r="V6" s="123">
        <f t="shared" ref="V6" si="2">E6</f>
        <v>1</v>
      </c>
      <c r="W6" s="121">
        <f>V6*U6</f>
        <v>0</v>
      </c>
      <c r="X6" s="119">
        <f>U6*1.03</f>
        <v>0</v>
      </c>
      <c r="Y6" s="123">
        <f t="shared" ref="Y6" si="3">E6</f>
        <v>1</v>
      </c>
      <c r="Z6" s="121">
        <f>Y6*X6</f>
        <v>0</v>
      </c>
      <c r="AA6" s="119">
        <f>X6*1.03</f>
        <v>0</v>
      </c>
      <c r="AB6" s="123">
        <f t="shared" ref="AB6" si="4">E6</f>
        <v>1</v>
      </c>
      <c r="AC6" s="121">
        <f>AB6*AA6</f>
        <v>0</v>
      </c>
    </row>
    <row r="7" spans="1:29" ht="204.75" thickBot="1" x14ac:dyDescent="0.25">
      <c r="B7" s="87" t="s">
        <v>168</v>
      </c>
      <c r="C7" s="88" t="s">
        <v>174</v>
      </c>
      <c r="D7" s="102"/>
      <c r="E7" s="97">
        <v>1</v>
      </c>
      <c r="F7" s="98">
        <f>IF($E$15="JA",$D7*(1+0)*E7,$D7*E7)</f>
        <v>0</v>
      </c>
      <c r="G7" s="97">
        <v>0</v>
      </c>
      <c r="H7" s="98">
        <f>IF($E$15="JA",$D7*(1+0.01)*G7,$D7*G7)</f>
        <v>0</v>
      </c>
      <c r="I7" s="97">
        <v>0</v>
      </c>
      <c r="J7" s="98">
        <f>IF($E$15="JA",$D7*(1+0.02)*I7,$D7*I7)</f>
        <v>0</v>
      </c>
      <c r="K7" s="97">
        <v>1</v>
      </c>
      <c r="L7" s="98">
        <f>IF($E$15="JA",$D7*(1+0.03)*K7,$D7*K7)</f>
        <v>0</v>
      </c>
      <c r="M7" s="97">
        <v>0</v>
      </c>
      <c r="N7" s="98">
        <f>IF($E$15="JA",$D7*(1+0.04)*M7,$D7*M7)</f>
        <v>0</v>
      </c>
      <c r="O7" s="119">
        <f t="shared" ref="O7:O10" si="5">D7*1.03</f>
        <v>0</v>
      </c>
      <c r="P7" s="123">
        <v>0</v>
      </c>
      <c r="Q7" s="121">
        <f t="shared" ref="Q7:Q10" si="6">P7*O7</f>
        <v>0</v>
      </c>
      <c r="R7" s="119">
        <f t="shared" ref="R7:R10" si="7">O7*1.03</f>
        <v>0</v>
      </c>
      <c r="S7" s="123">
        <v>1</v>
      </c>
      <c r="T7" s="121">
        <f t="shared" ref="T7:T10" si="8">S7*R7</f>
        <v>0</v>
      </c>
      <c r="U7" s="119">
        <f t="shared" ref="U7:U10" si="9">R7*1.03</f>
        <v>0</v>
      </c>
      <c r="V7" s="123">
        <v>0</v>
      </c>
      <c r="W7" s="121">
        <f t="shared" ref="W7:W10" si="10">V7*U7</f>
        <v>0</v>
      </c>
      <c r="X7" s="119">
        <f t="shared" ref="X7:X10" si="11">U7*1.03</f>
        <v>0</v>
      </c>
      <c r="Y7" s="123">
        <v>0</v>
      </c>
      <c r="Z7" s="121">
        <f t="shared" ref="Z7:Z10" si="12">Y7*X7</f>
        <v>0</v>
      </c>
      <c r="AA7" s="119">
        <f t="shared" ref="AA7:AA10" si="13">X7*1.03</f>
        <v>0</v>
      </c>
      <c r="AB7" s="123">
        <v>1</v>
      </c>
      <c r="AC7" s="121">
        <f t="shared" ref="AC7:AC10" si="14">AB7*AA7</f>
        <v>0</v>
      </c>
    </row>
    <row r="8" spans="1:29" ht="204.75" thickBot="1" x14ac:dyDescent="0.25">
      <c r="B8" s="89" t="s">
        <v>167</v>
      </c>
      <c r="C8" s="88" t="s">
        <v>175</v>
      </c>
      <c r="D8" s="102"/>
      <c r="E8" s="97">
        <v>1</v>
      </c>
      <c r="F8" s="98">
        <f>IF($E$15="JA",$D8*(1+0.01)*E8,$D8*E8)</f>
        <v>0</v>
      </c>
      <c r="G8" s="97">
        <v>0</v>
      </c>
      <c r="H8" s="98">
        <f>IF($E$15="JA",$D8*(1+0.01)*G8,$D8*G8)</f>
        <v>0</v>
      </c>
      <c r="I8" s="97">
        <v>0</v>
      </c>
      <c r="J8" s="98">
        <f>IF($E$15="JA",$D8*(1+0.02)*I8,$D8*I8)</f>
        <v>0</v>
      </c>
      <c r="K8" s="97">
        <v>1</v>
      </c>
      <c r="L8" s="98">
        <f>IF($E$15="JA",$D8*(1+0.03)*K8,$D8*K8)</f>
        <v>0</v>
      </c>
      <c r="M8" s="97">
        <v>0</v>
      </c>
      <c r="N8" s="98">
        <f>IF($E$15="JA",$D8*(1+0.04)*M8,$D8*M8)</f>
        <v>0</v>
      </c>
      <c r="O8" s="119">
        <f t="shared" si="5"/>
        <v>0</v>
      </c>
      <c r="P8" s="123">
        <v>0</v>
      </c>
      <c r="Q8" s="121">
        <f t="shared" si="6"/>
        <v>0</v>
      </c>
      <c r="R8" s="119">
        <f t="shared" si="7"/>
        <v>0</v>
      </c>
      <c r="S8" s="123">
        <v>1</v>
      </c>
      <c r="T8" s="121">
        <f t="shared" si="8"/>
        <v>0</v>
      </c>
      <c r="U8" s="119">
        <f t="shared" si="9"/>
        <v>0</v>
      </c>
      <c r="V8" s="123">
        <v>0</v>
      </c>
      <c r="W8" s="121">
        <f t="shared" si="10"/>
        <v>0</v>
      </c>
      <c r="X8" s="119">
        <f t="shared" si="11"/>
        <v>0</v>
      </c>
      <c r="Y8" s="123">
        <v>0</v>
      </c>
      <c r="Z8" s="121">
        <f t="shared" si="12"/>
        <v>0</v>
      </c>
      <c r="AA8" s="119">
        <f t="shared" si="13"/>
        <v>0</v>
      </c>
      <c r="AB8" s="123">
        <v>1</v>
      </c>
      <c r="AC8" s="121">
        <f t="shared" si="14"/>
        <v>0</v>
      </c>
    </row>
    <row r="9" spans="1:29" ht="204.75" thickBot="1" x14ac:dyDescent="0.25">
      <c r="B9" s="89" t="s">
        <v>166</v>
      </c>
      <c r="C9" s="88" t="s">
        <v>176</v>
      </c>
      <c r="D9" s="102"/>
      <c r="E9" s="97">
        <v>1</v>
      </c>
      <c r="F9" s="98">
        <f>IF($E$15="JA",$D9*(1+0.01)*E9,$D9*E9)</f>
        <v>0</v>
      </c>
      <c r="G9" s="97">
        <v>0</v>
      </c>
      <c r="H9" s="98">
        <f>IF($E$15="JA",$D9*(1+0.01)*G9,$D9*G9)</f>
        <v>0</v>
      </c>
      <c r="I9" s="97">
        <v>0</v>
      </c>
      <c r="J9" s="98">
        <f>IF($E$15="JA",$D9*(1+0.02)*I9,$D9*I9)</f>
        <v>0</v>
      </c>
      <c r="K9" s="97">
        <v>1</v>
      </c>
      <c r="L9" s="98">
        <f>IF($E$15="JA",$D9*(1+0.03)*K9,$D9*K9)</f>
        <v>0</v>
      </c>
      <c r="M9" s="97">
        <v>0</v>
      </c>
      <c r="N9" s="98">
        <f>IF($E$15="JA",$D9*(1+0.04)*M9,$D9*M9)</f>
        <v>0</v>
      </c>
      <c r="O9" s="119">
        <f t="shared" si="5"/>
        <v>0</v>
      </c>
      <c r="P9" s="123">
        <v>0</v>
      </c>
      <c r="Q9" s="121">
        <f t="shared" si="6"/>
        <v>0</v>
      </c>
      <c r="R9" s="119">
        <f t="shared" si="7"/>
        <v>0</v>
      </c>
      <c r="S9" s="123">
        <v>1</v>
      </c>
      <c r="T9" s="121">
        <f t="shared" si="8"/>
        <v>0</v>
      </c>
      <c r="U9" s="119">
        <f t="shared" si="9"/>
        <v>0</v>
      </c>
      <c r="V9" s="123">
        <v>0</v>
      </c>
      <c r="W9" s="121">
        <f t="shared" si="10"/>
        <v>0</v>
      </c>
      <c r="X9" s="119">
        <f t="shared" si="11"/>
        <v>0</v>
      </c>
      <c r="Y9" s="123">
        <v>0</v>
      </c>
      <c r="Z9" s="121">
        <f t="shared" si="12"/>
        <v>0</v>
      </c>
      <c r="AA9" s="119">
        <f t="shared" si="13"/>
        <v>0</v>
      </c>
      <c r="AB9" s="123">
        <v>1</v>
      </c>
      <c r="AC9" s="121">
        <f t="shared" si="14"/>
        <v>0</v>
      </c>
    </row>
    <row r="10" spans="1:29" ht="204.75" thickBot="1" x14ac:dyDescent="0.25">
      <c r="B10" s="87" t="s">
        <v>165</v>
      </c>
      <c r="C10" s="86" t="s">
        <v>177</v>
      </c>
      <c r="D10" s="103"/>
      <c r="E10" s="97">
        <v>1</v>
      </c>
      <c r="F10" s="98">
        <f>IF($E$15="JA",$D10*(1+0)*E10,$D10*E10)</f>
        <v>0</v>
      </c>
      <c r="G10" s="97">
        <v>0</v>
      </c>
      <c r="H10" s="98">
        <f>IF($E$15="JA",$D10*(1+0.01)*G10,$D10*G10)</f>
        <v>0</v>
      </c>
      <c r="I10" s="97">
        <v>0</v>
      </c>
      <c r="J10" s="98">
        <f>IF($E$15="JA",$D10*(1+0.02)*I10,$D10*I10)</f>
        <v>0</v>
      </c>
      <c r="K10" s="97">
        <v>1</v>
      </c>
      <c r="L10" s="98">
        <f>IF($E$15="JA",$D10*(1+0.03)*K10,$D10*K10)</f>
        <v>0</v>
      </c>
      <c r="M10" s="97">
        <v>0</v>
      </c>
      <c r="N10" s="98">
        <f>IF($E$15="JA",$D10*(1+0.04)*M10,$D10*M10)</f>
        <v>0</v>
      </c>
      <c r="O10" s="119">
        <f t="shared" si="5"/>
        <v>0</v>
      </c>
      <c r="P10" s="123">
        <v>0</v>
      </c>
      <c r="Q10" s="121">
        <f t="shared" si="6"/>
        <v>0</v>
      </c>
      <c r="R10" s="119">
        <f t="shared" si="7"/>
        <v>0</v>
      </c>
      <c r="S10" s="123">
        <v>1</v>
      </c>
      <c r="T10" s="121">
        <f t="shared" si="8"/>
        <v>0</v>
      </c>
      <c r="U10" s="119">
        <f t="shared" si="9"/>
        <v>0</v>
      </c>
      <c r="V10" s="123">
        <v>0</v>
      </c>
      <c r="W10" s="121">
        <f t="shared" si="10"/>
        <v>0</v>
      </c>
      <c r="X10" s="119">
        <f t="shared" si="11"/>
        <v>0</v>
      </c>
      <c r="Y10" s="123">
        <v>0</v>
      </c>
      <c r="Z10" s="121">
        <f t="shared" si="12"/>
        <v>0</v>
      </c>
      <c r="AA10" s="119">
        <f t="shared" si="13"/>
        <v>0</v>
      </c>
      <c r="AB10" s="123">
        <v>1</v>
      </c>
      <c r="AC10" s="121">
        <f t="shared" si="14"/>
        <v>0</v>
      </c>
    </row>
    <row r="11" spans="1:29" ht="15" thickBot="1" x14ac:dyDescent="0.25">
      <c r="C11" s="85"/>
      <c r="E11" s="99"/>
      <c r="F11" s="100"/>
      <c r="G11" s="99"/>
      <c r="H11" s="100"/>
      <c r="I11" s="99"/>
      <c r="J11" s="100"/>
      <c r="K11" s="99"/>
      <c r="L11" s="100"/>
      <c r="M11" s="99"/>
      <c r="N11" s="100"/>
      <c r="O11" s="100"/>
      <c r="P11" s="99"/>
      <c r="Q11" s="100"/>
      <c r="R11" s="100"/>
      <c r="S11" s="99"/>
      <c r="T11" s="100"/>
      <c r="U11" s="100"/>
      <c r="V11" s="99"/>
      <c r="W11" s="100"/>
      <c r="X11" s="100"/>
      <c r="Y11" s="99"/>
      <c r="Z11" s="100"/>
      <c r="AA11" s="100"/>
      <c r="AB11" s="99"/>
      <c r="AC11" s="100"/>
    </row>
    <row r="12" spans="1:29" ht="16.5" thickBot="1" x14ac:dyDescent="0.25">
      <c r="C12" s="84" t="s">
        <v>33</v>
      </c>
      <c r="D12" s="101">
        <f>SUM(D6:D10)</f>
        <v>0</v>
      </c>
      <c r="E12" s="100"/>
      <c r="F12" s="101">
        <f>SUM(F6:F10)</f>
        <v>0</v>
      </c>
      <c r="G12" s="100"/>
      <c r="H12" s="101">
        <f>SUM(H6:H10)</f>
        <v>0</v>
      </c>
      <c r="I12" s="100"/>
      <c r="J12" s="101">
        <f>SUM(J6:J10)</f>
        <v>0</v>
      </c>
      <c r="K12" s="100"/>
      <c r="L12" s="101">
        <f>SUM(L6:L10)</f>
        <v>0</v>
      </c>
      <c r="M12" s="100"/>
      <c r="N12" s="101">
        <f>SUM(N6:N10)</f>
        <v>0</v>
      </c>
      <c r="O12" s="112"/>
      <c r="P12" s="100"/>
      <c r="Q12" s="101">
        <f>SUM(Q6:Q10)</f>
        <v>0</v>
      </c>
      <c r="R12" s="112"/>
      <c r="S12" s="100"/>
      <c r="T12" s="101">
        <f>SUM(T6:T10)</f>
        <v>0</v>
      </c>
      <c r="U12" s="112"/>
      <c r="V12" s="100"/>
      <c r="W12" s="101">
        <f>SUM(W6:W10)</f>
        <v>0</v>
      </c>
      <c r="X12" s="112"/>
      <c r="Y12" s="100"/>
      <c r="Z12" s="101">
        <f>SUM(Z6:Z10)</f>
        <v>0</v>
      </c>
      <c r="AA12" s="112"/>
      <c r="AB12" s="100"/>
      <c r="AC12" s="101">
        <f>SUM(AC6:AC10)</f>
        <v>0</v>
      </c>
    </row>
    <row r="13" spans="1:29" ht="16.5" thickBot="1" x14ac:dyDescent="0.25">
      <c r="I13" s="84"/>
    </row>
    <row r="14" spans="1:29" ht="16.5" thickBot="1" x14ac:dyDescent="0.25">
      <c r="C14" s="145"/>
      <c r="D14" s="145"/>
      <c r="E14" s="146"/>
      <c r="F14" s="146"/>
      <c r="T14" s="84" t="s">
        <v>164</v>
      </c>
      <c r="U14" s="84"/>
      <c r="W14" s="147">
        <f>SUM(F12:AC12)</f>
        <v>0</v>
      </c>
      <c r="X14" s="148"/>
      <c r="Y14" s="148"/>
      <c r="Z14" s="149"/>
      <c r="AA14" s="113"/>
    </row>
  </sheetData>
  <sheetProtection algorithmName="SHA-512" hashValue="S9yY9ewNvl8sa8Nudr4C1yLaacomLb7nIg0TDGe8nAUZ3jAuM7Ec/+bihE2Kun/VVXVqJ7OWf8iB+Lf9ALh2Rw==" saltValue="TbpWoIAzfxR5dwC6ss+urg==" spinCount="100000" sheet="1" objects="1" scenarios="1" selectLockedCells="1"/>
  <mergeCells count="13">
    <mergeCell ref="C14:D14"/>
    <mergeCell ref="E14:F14"/>
    <mergeCell ref="W14:Z14"/>
    <mergeCell ref="E4:F4"/>
    <mergeCell ref="G4:H4"/>
    <mergeCell ref="I4:J4"/>
    <mergeCell ref="K4:L4"/>
    <mergeCell ref="M4:N4"/>
    <mergeCell ref="X4:Z4"/>
    <mergeCell ref="AA4:AC4"/>
    <mergeCell ref="O4:Q4"/>
    <mergeCell ref="R4:T4"/>
    <mergeCell ref="U4:W4"/>
  </mergeCells>
  <pageMargins left="0.7" right="0.7" top="0.78740157499999996" bottom="0.78740157499999996" header="0.3" footer="0.3"/>
  <pageSetup paperSize="9" scale="3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C000"/>
  </sheetPr>
  <dimension ref="A1:O1002"/>
  <sheetViews>
    <sheetView tabSelected="1" workbookViewId="0">
      <selection activeCell="G34" sqref="G34"/>
    </sheetView>
  </sheetViews>
  <sheetFormatPr baseColWidth="10" defaultColWidth="12.7109375" defaultRowHeight="15" customHeight="1" x14ac:dyDescent="0.2"/>
  <cols>
    <col min="1" max="1" width="2.28515625" customWidth="1"/>
    <col min="2" max="2" width="33.28515625" customWidth="1"/>
    <col min="3" max="13" width="9.7109375" customWidth="1"/>
    <col min="14" max="26" width="10" customWidth="1"/>
  </cols>
  <sheetData>
    <row r="1" spans="1:15" ht="12.75" customHeight="1" x14ac:dyDescent="0.2"/>
    <row r="2" spans="1:15" ht="18" customHeight="1" x14ac:dyDescent="0.2">
      <c r="B2" s="53" t="s">
        <v>116</v>
      </c>
      <c r="M2" s="59" t="s">
        <v>149</v>
      </c>
    </row>
    <row r="3" spans="1:15" ht="18.75" customHeight="1" x14ac:dyDescent="0.2">
      <c r="B3" s="60"/>
      <c r="M3" s="59"/>
    </row>
    <row r="4" spans="1:15" ht="18.75" customHeight="1" x14ac:dyDescent="0.2">
      <c r="B4" s="61"/>
      <c r="C4" s="61"/>
      <c r="D4" s="152" t="s">
        <v>118</v>
      </c>
      <c r="E4" s="136"/>
      <c r="F4" s="136"/>
      <c r="G4" s="136"/>
      <c r="H4" s="136"/>
      <c r="I4" s="136"/>
      <c r="J4" s="136"/>
      <c r="K4" s="136"/>
      <c r="L4" s="136"/>
      <c r="M4" s="137"/>
    </row>
    <row r="5" spans="1:15" ht="13.5" customHeight="1" x14ac:dyDescent="0.2">
      <c r="A5" s="5"/>
      <c r="B5" s="62" t="s">
        <v>119</v>
      </c>
      <c r="C5" s="63" t="s">
        <v>8</v>
      </c>
      <c r="D5" s="64">
        <v>2026</v>
      </c>
      <c r="E5" s="64">
        <v>2027</v>
      </c>
      <c r="F5" s="64">
        <v>2028</v>
      </c>
      <c r="G5" s="64">
        <v>2029</v>
      </c>
      <c r="H5" s="64">
        <v>2030</v>
      </c>
      <c r="I5" s="64">
        <v>2031</v>
      </c>
      <c r="J5" s="64">
        <v>2032</v>
      </c>
      <c r="K5" s="64">
        <v>2033</v>
      </c>
      <c r="L5" s="64">
        <v>2034</v>
      </c>
      <c r="M5" s="65">
        <v>2035</v>
      </c>
    </row>
    <row r="6" spans="1:15" ht="12.75" customHeight="1" x14ac:dyDescent="0.2">
      <c r="A6" s="5"/>
      <c r="B6" s="66" t="s">
        <v>120</v>
      </c>
      <c r="C6" s="67">
        <f>Schönbrunn!D21</f>
        <v>0</v>
      </c>
      <c r="D6" s="67">
        <f>Schönbrunn!F21</f>
        <v>0</v>
      </c>
      <c r="E6" s="67">
        <f>Schönbrunn!H21</f>
        <v>0</v>
      </c>
      <c r="F6" s="67">
        <f>Schönbrunn!J21</f>
        <v>0</v>
      </c>
      <c r="G6" s="67">
        <f>Schönbrunn!L21</f>
        <v>0</v>
      </c>
      <c r="H6" s="67">
        <f>Schönbrunn!N21</f>
        <v>0</v>
      </c>
      <c r="I6" s="67">
        <f>Schönbrunn!Q21</f>
        <v>0</v>
      </c>
      <c r="J6" s="67">
        <f>Schönbrunn!T21</f>
        <v>0</v>
      </c>
      <c r="K6" s="67">
        <f>Schönbrunn!W21</f>
        <v>0</v>
      </c>
      <c r="L6" s="67">
        <f>Schönbrunn!Z21</f>
        <v>0</v>
      </c>
      <c r="M6" s="68">
        <f>Schönbrunn!AC21</f>
        <v>0</v>
      </c>
      <c r="O6" s="69">
        <f t="shared" ref="O6:O21" si="0">SUM(D6:M6)</f>
        <v>0</v>
      </c>
    </row>
    <row r="7" spans="1:15" ht="12.75" customHeight="1" x14ac:dyDescent="0.2">
      <c r="B7" s="66" t="s">
        <v>121</v>
      </c>
      <c r="C7" s="70">
        <f>'Berghang Gabel'!D18</f>
        <v>0</v>
      </c>
      <c r="D7" s="70">
        <f>'Berghang Gabel'!F18</f>
        <v>0</v>
      </c>
      <c r="E7" s="70">
        <f>'Berghang Gabel'!H18</f>
        <v>0</v>
      </c>
      <c r="F7" s="70">
        <f>'Berghang Gabel'!J18</f>
        <v>0</v>
      </c>
      <c r="G7" s="70">
        <f>'Berghang Gabel'!L18</f>
        <v>0</v>
      </c>
      <c r="H7" s="70">
        <f>'Berghang Gabel'!N18</f>
        <v>0</v>
      </c>
      <c r="I7" s="70">
        <f>'Berghang Gabel'!Q18</f>
        <v>0</v>
      </c>
      <c r="J7" s="70">
        <f>'Berghang Gabel'!T18</f>
        <v>0</v>
      </c>
      <c r="K7" s="70">
        <f>'Berghang Gabel'!W18</f>
        <v>0</v>
      </c>
      <c r="L7" s="70">
        <f>'Berghang Gabel'!Z18</f>
        <v>0</v>
      </c>
      <c r="M7" s="71">
        <f>'Berghang Gabel'!AC18</f>
        <v>0</v>
      </c>
      <c r="O7" s="69">
        <f t="shared" si="0"/>
        <v>0</v>
      </c>
    </row>
    <row r="8" spans="1:15" ht="12.75" customHeight="1" x14ac:dyDescent="0.2">
      <c r="B8" s="66" t="s">
        <v>122</v>
      </c>
      <c r="C8" s="70">
        <f>Ratscher!D16</f>
        <v>0</v>
      </c>
      <c r="D8" s="70">
        <f>Ratscher!F16</f>
        <v>0</v>
      </c>
      <c r="E8" s="70">
        <f>Ratscher!H16</f>
        <v>0</v>
      </c>
      <c r="F8" s="70">
        <f>Ratscher!J16</f>
        <v>0</v>
      </c>
      <c r="G8" s="70">
        <f>Ratscher!L16</f>
        <v>0</v>
      </c>
      <c r="H8" s="70">
        <f>Ratscher!N16</f>
        <v>0</v>
      </c>
      <c r="I8" s="70">
        <f>Ratscher!Q16</f>
        <v>0</v>
      </c>
      <c r="J8" s="70">
        <f>Ratscher!T16</f>
        <v>0</v>
      </c>
      <c r="K8" s="70">
        <f>Ratscher!W16</f>
        <v>0</v>
      </c>
      <c r="L8" s="70">
        <f>Ratscher!Z16</f>
        <v>0</v>
      </c>
      <c r="M8" s="71">
        <f>Ratscher!AC16</f>
        <v>0</v>
      </c>
      <c r="O8" s="69">
        <f t="shared" si="0"/>
        <v>0</v>
      </c>
    </row>
    <row r="9" spans="1:15" ht="12.75" customHeight="1" x14ac:dyDescent="0.2">
      <c r="B9" s="66" t="s">
        <v>123</v>
      </c>
      <c r="C9" s="70">
        <f>Erletor!D17</f>
        <v>0</v>
      </c>
      <c r="D9" s="70">
        <f>Erletor!F17</f>
        <v>0</v>
      </c>
      <c r="E9" s="70">
        <f>Erletor!H17</f>
        <v>0</v>
      </c>
      <c r="F9" s="70">
        <f>Erletor!J17</f>
        <v>0</v>
      </c>
      <c r="G9" s="70">
        <f>Erletor!L17</f>
        <v>0</v>
      </c>
      <c r="H9" s="70">
        <f>Erletor!N17</f>
        <v>0</v>
      </c>
      <c r="I9" s="70">
        <f>Erletor!Q17</f>
        <v>0</v>
      </c>
      <c r="J9" s="70">
        <f>Erletor!T17</f>
        <v>0</v>
      </c>
      <c r="K9" s="70">
        <f>Erletor!W17</f>
        <v>0</v>
      </c>
      <c r="L9" s="70">
        <f>Erletor!Z17</f>
        <v>0</v>
      </c>
      <c r="M9" s="71">
        <f>Erletor!AC17</f>
        <v>0</v>
      </c>
      <c r="O9" s="69">
        <f t="shared" si="0"/>
        <v>0</v>
      </c>
    </row>
    <row r="10" spans="1:15" ht="12.75" customHeight="1" x14ac:dyDescent="0.2">
      <c r="B10" s="66" t="s">
        <v>124</v>
      </c>
      <c r="C10" s="70">
        <f>Schwickershausen!D10</f>
        <v>0</v>
      </c>
      <c r="D10" s="70">
        <f>Schwickershausen!F10</f>
        <v>0</v>
      </c>
      <c r="E10" s="70">
        <f>Schwickershausen!H10</f>
        <v>0</v>
      </c>
      <c r="F10" s="70">
        <f>Schwickershausen!J10</f>
        <v>0</v>
      </c>
      <c r="G10" s="70">
        <f>Schwickershausen!L10</f>
        <v>0</v>
      </c>
      <c r="H10" s="70">
        <f>Schwickershausen!N10</f>
        <v>0</v>
      </c>
      <c r="I10" s="70">
        <f>Schwickershausen!Q10</f>
        <v>0</v>
      </c>
      <c r="J10" s="70">
        <f>Schwickershausen!T10</f>
        <v>0</v>
      </c>
      <c r="K10" s="70">
        <f>Schwickershausen!W10</f>
        <v>0</v>
      </c>
      <c r="L10" s="70">
        <f>Schwickershausen!Z10</f>
        <v>0</v>
      </c>
      <c r="M10" s="71">
        <f>Schwickershausen!AC10</f>
        <v>0</v>
      </c>
      <c r="O10" s="69">
        <f t="shared" si="0"/>
        <v>0</v>
      </c>
    </row>
    <row r="11" spans="1:15" ht="12.75" customHeight="1" x14ac:dyDescent="0.2">
      <c r="B11" s="66" t="s">
        <v>125</v>
      </c>
      <c r="C11" s="70">
        <f>Grimmelshausen!D10</f>
        <v>0</v>
      </c>
      <c r="D11" s="70">
        <f>Grimmelshausen!F10</f>
        <v>0</v>
      </c>
      <c r="E11" s="70">
        <f>Grimmelshausen!H10</f>
        <v>0</v>
      </c>
      <c r="F11" s="70">
        <f>Grimmelshausen!J10</f>
        <v>0</v>
      </c>
      <c r="G11" s="70">
        <f>Grimmelshausen!L10</f>
        <v>0</v>
      </c>
      <c r="H11" s="70">
        <f>Grimmelshausen!N10</f>
        <v>0</v>
      </c>
      <c r="I11" s="70">
        <f>Grimmelshausen!Q10</f>
        <v>0</v>
      </c>
      <c r="J11" s="70">
        <f>Grimmelshausen!T10</f>
        <v>0</v>
      </c>
      <c r="K11" s="70">
        <f>Grimmelshausen!W10</f>
        <v>0</v>
      </c>
      <c r="L11" s="70">
        <f>Grimmelshausen!Z10</f>
        <v>0</v>
      </c>
      <c r="M11" s="71">
        <f>Grimmelshausen!AC10</f>
        <v>0</v>
      </c>
      <c r="O11" s="69">
        <f t="shared" si="0"/>
        <v>0</v>
      </c>
    </row>
    <row r="12" spans="1:15" ht="12.75" customHeight="1" x14ac:dyDescent="0.2">
      <c r="B12" s="66" t="s">
        <v>126</v>
      </c>
      <c r="C12" s="70">
        <f>Westhausen!D10</f>
        <v>0</v>
      </c>
      <c r="D12" s="70">
        <f>Westhausen!F10</f>
        <v>0</v>
      </c>
      <c r="E12" s="70">
        <f>Westhausen!H10</f>
        <v>0</v>
      </c>
      <c r="F12" s="70">
        <f>Westhausen!J10</f>
        <v>0</v>
      </c>
      <c r="G12" s="70">
        <f>Westhausen!L10</f>
        <v>0</v>
      </c>
      <c r="H12" s="70">
        <f>Westhausen!N10</f>
        <v>0</v>
      </c>
      <c r="I12" s="70">
        <f>Westhausen!Q10</f>
        <v>0</v>
      </c>
      <c r="J12" s="70">
        <f>Westhausen!T10</f>
        <v>0</v>
      </c>
      <c r="K12" s="70">
        <f>Westhausen!W10</f>
        <v>0</v>
      </c>
      <c r="L12" s="70">
        <f>Westhausen!Z10</f>
        <v>0</v>
      </c>
      <c r="M12" s="71">
        <f>Westhausen!AC10</f>
        <v>0</v>
      </c>
      <c r="O12" s="69">
        <f t="shared" si="0"/>
        <v>0</v>
      </c>
    </row>
    <row r="13" spans="1:15" ht="12.75" customHeight="1" x14ac:dyDescent="0.2">
      <c r="B13" s="66" t="s">
        <v>127</v>
      </c>
      <c r="C13" s="70">
        <f>Jüchsen!D10</f>
        <v>0</v>
      </c>
      <c r="D13" s="70">
        <f>Jüchsen!F10</f>
        <v>0</v>
      </c>
      <c r="E13" s="70">
        <f>Jüchsen!H10</f>
        <v>0</v>
      </c>
      <c r="F13" s="70">
        <f>Jüchsen!J10</f>
        <v>0</v>
      </c>
      <c r="G13" s="70">
        <f>Jüchsen!L10</f>
        <v>0</v>
      </c>
      <c r="H13" s="70">
        <f>Jüchsen!N10</f>
        <v>0</v>
      </c>
      <c r="I13" s="70">
        <f>Jüchsen!Q10</f>
        <v>0</v>
      </c>
      <c r="J13" s="70">
        <f>Jüchsen!T10</f>
        <v>0</v>
      </c>
      <c r="K13" s="70">
        <f>Jüchsen!W10</f>
        <v>0</v>
      </c>
      <c r="L13" s="70">
        <f>Jüchsen!Z10</f>
        <v>0</v>
      </c>
      <c r="M13" s="71">
        <f>Jüchsen!AC10</f>
        <v>0</v>
      </c>
      <c r="O13" s="69">
        <f t="shared" si="0"/>
        <v>0</v>
      </c>
    </row>
    <row r="14" spans="1:15" ht="12.75" customHeight="1" x14ac:dyDescent="0.2">
      <c r="B14" s="66" t="s">
        <v>128</v>
      </c>
      <c r="C14" s="70">
        <f>'Lauter-Rieth'!D10</f>
        <v>0</v>
      </c>
      <c r="D14" s="70">
        <f>'Lauter-Rieth'!F10</f>
        <v>0</v>
      </c>
      <c r="E14" s="70">
        <f>'Lauter-Rieth'!H10</f>
        <v>0</v>
      </c>
      <c r="F14" s="70">
        <f>'Lauter-Rieth'!J10</f>
        <v>0</v>
      </c>
      <c r="G14" s="70">
        <f>'Lauter-Rieth'!L10</f>
        <v>0</v>
      </c>
      <c r="H14" s="70">
        <f>'Lauter-Rieth'!N10</f>
        <v>0</v>
      </c>
      <c r="I14" s="70">
        <f>'Lauter-Rieth'!Q10</f>
        <v>0</v>
      </c>
      <c r="J14" s="70">
        <f>'Lauter-Rieth'!T10</f>
        <v>0</v>
      </c>
      <c r="K14" s="70">
        <f>'Lauter-Rieth'!W10</f>
        <v>0</v>
      </c>
      <c r="L14" s="70">
        <f>'Lauter-Rieth'!Z10</f>
        <v>0</v>
      </c>
      <c r="M14" s="71">
        <f>'Lauter-Rieth'!AC10</f>
        <v>0</v>
      </c>
      <c r="O14" s="69">
        <f t="shared" si="0"/>
        <v>0</v>
      </c>
    </row>
    <row r="15" spans="1:15" ht="12.75" customHeight="1" x14ac:dyDescent="0.2">
      <c r="B15" s="66" t="s">
        <v>129</v>
      </c>
      <c r="C15" s="70">
        <f>Buchenhof!D10</f>
        <v>0</v>
      </c>
      <c r="D15" s="70">
        <f>Buchenhof!F10</f>
        <v>0</v>
      </c>
      <c r="E15" s="70">
        <f>Buchenhof!H10</f>
        <v>0</v>
      </c>
      <c r="F15" s="70">
        <f>Buchenhof!J10</f>
        <v>0</v>
      </c>
      <c r="G15" s="70">
        <f>Buchenhof!L10</f>
        <v>0</v>
      </c>
      <c r="H15" s="70">
        <f>Buchenhof!N10</f>
        <v>0</v>
      </c>
      <c r="I15" s="70">
        <f>Buchenhof!Q10</f>
        <v>0</v>
      </c>
      <c r="J15" s="70">
        <f>Buchenhof!T10</f>
        <v>0</v>
      </c>
      <c r="K15" s="70">
        <f>Buchenhof!W10</f>
        <v>0</v>
      </c>
      <c r="L15" s="70">
        <f>Buchenhof!Z10</f>
        <v>0</v>
      </c>
      <c r="M15" s="71">
        <f>Buchenhof!AC10</f>
        <v>0</v>
      </c>
      <c r="O15" s="69">
        <f t="shared" si="0"/>
        <v>0</v>
      </c>
    </row>
    <row r="16" spans="1:15" ht="12.75" customHeight="1" x14ac:dyDescent="0.2">
      <c r="B16" s="66" t="s">
        <v>130</v>
      </c>
      <c r="C16" s="70">
        <f>Römhild!D10</f>
        <v>0</v>
      </c>
      <c r="D16" s="70">
        <f>Römhild!F10</f>
        <v>0</v>
      </c>
      <c r="E16" s="70">
        <f>Römhild!H10</f>
        <v>0</v>
      </c>
      <c r="F16" s="70">
        <f>Römhild!J10</f>
        <v>0</v>
      </c>
      <c r="G16" s="70">
        <f>Römhild!L10</f>
        <v>0</v>
      </c>
      <c r="H16" s="70">
        <f>Römhild!N10</f>
        <v>0</v>
      </c>
      <c r="I16" s="70">
        <f>Römhild!Q10</f>
        <v>0</v>
      </c>
      <c r="J16" s="70">
        <f>Römhild!T10</f>
        <v>0</v>
      </c>
      <c r="K16" s="70">
        <f>Römhild!W10</f>
        <v>0</v>
      </c>
      <c r="L16" s="70">
        <f>Römhild!Z10</f>
        <v>0</v>
      </c>
      <c r="M16" s="71">
        <f>Römhild!AC10</f>
        <v>0</v>
      </c>
      <c r="O16" s="69">
        <f t="shared" si="0"/>
        <v>0</v>
      </c>
    </row>
    <row r="17" spans="1:15" ht="12.75" customHeight="1" x14ac:dyDescent="0.2">
      <c r="A17" s="5"/>
      <c r="B17" s="66" t="s">
        <v>131</v>
      </c>
      <c r="C17" s="70">
        <f>Neuhof!D10</f>
        <v>0</v>
      </c>
      <c r="D17" s="70">
        <f>Neuhof!F10</f>
        <v>0</v>
      </c>
      <c r="E17" s="70">
        <f>Neuhof!H10</f>
        <v>0</v>
      </c>
      <c r="F17" s="70">
        <f>Neuhof!J10</f>
        <v>0</v>
      </c>
      <c r="G17" s="70">
        <f>Neuhof!L10</f>
        <v>0</v>
      </c>
      <c r="H17" s="70">
        <f>Neuhof!N10</f>
        <v>0</v>
      </c>
      <c r="I17" s="70">
        <f>Neuhof!Q10</f>
        <v>0</v>
      </c>
      <c r="J17" s="70">
        <f>Neuhof!T10</f>
        <v>0</v>
      </c>
      <c r="K17" s="70">
        <f>Neuhof!W10</f>
        <v>0</v>
      </c>
      <c r="L17" s="70">
        <f>Neuhof!Z10</f>
        <v>0</v>
      </c>
      <c r="M17" s="71">
        <f>Neuhof!AC10</f>
        <v>0</v>
      </c>
      <c r="O17" s="69">
        <f t="shared" si="0"/>
        <v>0</v>
      </c>
    </row>
    <row r="18" spans="1:15" ht="12.75" customHeight="1" x14ac:dyDescent="0.2">
      <c r="A18" s="5"/>
      <c r="B18" s="66" t="s">
        <v>132</v>
      </c>
      <c r="C18" s="70">
        <f>Heßberg!D10</f>
        <v>0</v>
      </c>
      <c r="D18" s="70">
        <f>Heßberg!F10</f>
        <v>0</v>
      </c>
      <c r="E18" s="70">
        <f>Heßberg!H10</f>
        <v>0</v>
      </c>
      <c r="F18" s="70">
        <f>Heßberg!J10</f>
        <v>0</v>
      </c>
      <c r="G18" s="70">
        <f>Heßberg!L10</f>
        <v>0</v>
      </c>
      <c r="H18" s="70">
        <f>Heßberg!N10</f>
        <v>0</v>
      </c>
      <c r="I18" s="70">
        <f>Heßberg!Q10</f>
        <v>0</v>
      </c>
      <c r="J18" s="70">
        <f>Heßberg!T10</f>
        <v>0</v>
      </c>
      <c r="K18" s="70">
        <f>Heßberg!W10</f>
        <v>0</v>
      </c>
      <c r="L18" s="70">
        <f>Heßberg!Z10</f>
        <v>0</v>
      </c>
      <c r="M18" s="71">
        <f>Heßberg!AC10</f>
        <v>0</v>
      </c>
      <c r="O18" s="69">
        <f t="shared" si="0"/>
        <v>0</v>
      </c>
    </row>
    <row r="19" spans="1:15" ht="12.75" customHeight="1" x14ac:dyDescent="0.2">
      <c r="A19" s="5"/>
      <c r="B19" s="66" t="s">
        <v>133</v>
      </c>
      <c r="C19" s="79">
        <f>'Roth II'!D10</f>
        <v>0</v>
      </c>
      <c r="D19" s="79">
        <f>'Roth II'!F10</f>
        <v>0</v>
      </c>
      <c r="E19" s="79">
        <f>'Roth II'!H10</f>
        <v>0</v>
      </c>
      <c r="F19" s="79">
        <f>'Roth II'!J10</f>
        <v>0</v>
      </c>
      <c r="G19" s="79">
        <f>'Roth II'!L10</f>
        <v>0</v>
      </c>
      <c r="H19" s="79">
        <f>'Roth II'!N10</f>
        <v>0</v>
      </c>
      <c r="I19" s="79">
        <f>'Roth II'!Q10</f>
        <v>0</v>
      </c>
      <c r="J19" s="79">
        <f>'Roth II'!T10</f>
        <v>0</v>
      </c>
      <c r="K19" s="79">
        <f>'Roth II'!W10</f>
        <v>0</v>
      </c>
      <c r="L19" s="79">
        <f>'Roth II'!Z10</f>
        <v>0</v>
      </c>
      <c r="M19" s="80">
        <f>'Roth II'!AC10</f>
        <v>0</v>
      </c>
      <c r="O19" s="69">
        <f t="shared" si="0"/>
        <v>0</v>
      </c>
    </row>
    <row r="20" spans="1:15" ht="13.5" customHeight="1" thickBot="1" x14ac:dyDescent="0.25">
      <c r="A20" s="5"/>
      <c r="B20" s="72" t="s">
        <v>150</v>
      </c>
      <c r="C20" s="76">
        <f>Eckhardts!D10</f>
        <v>0</v>
      </c>
      <c r="D20" s="76">
        <f>Eckhardts!F10</f>
        <v>0</v>
      </c>
      <c r="E20" s="76">
        <f>Eckhardts!H10</f>
        <v>0</v>
      </c>
      <c r="F20" s="76">
        <f>Eckhardts!J10</f>
        <v>0</v>
      </c>
      <c r="G20" s="76">
        <f>Eckhardts!L10</f>
        <v>0</v>
      </c>
      <c r="H20" s="76">
        <f>Eckhardts!N10</f>
        <v>0</v>
      </c>
      <c r="I20" s="76">
        <f>Eckhardts!Q10</f>
        <v>0</v>
      </c>
      <c r="J20" s="76">
        <f>Eckhardts!T10</f>
        <v>0</v>
      </c>
      <c r="K20" s="76">
        <f>Eckhardts!W10</f>
        <v>0</v>
      </c>
      <c r="L20" s="76">
        <f>Eckhardts!Z10</f>
        <v>0</v>
      </c>
      <c r="M20" s="78">
        <f>Eckhardts!AC10</f>
        <v>0</v>
      </c>
      <c r="O20" s="69">
        <f t="shared" si="0"/>
        <v>0</v>
      </c>
    </row>
    <row r="21" spans="1:15" ht="13.5" customHeight="1" thickBot="1" x14ac:dyDescent="0.25">
      <c r="A21" s="5"/>
      <c r="B21" s="104" t="s">
        <v>172</v>
      </c>
      <c r="C21" s="76">
        <f>'Prüfung Invarlatten'!D12</f>
        <v>0</v>
      </c>
      <c r="D21" s="76">
        <f>'Prüfung Invarlatten'!F12</f>
        <v>0</v>
      </c>
      <c r="E21" s="76">
        <f>'Prüfung Invarlatten'!H12</f>
        <v>0</v>
      </c>
      <c r="F21" s="76">
        <f>'Prüfung Invarlatten'!J12</f>
        <v>0</v>
      </c>
      <c r="G21" s="76">
        <f>'Prüfung Invarlatten'!L12</f>
        <v>0</v>
      </c>
      <c r="H21" s="76">
        <f>'Prüfung Invarlatten'!N12</f>
        <v>0</v>
      </c>
      <c r="I21" s="76">
        <f>'Prüfung Invarlatten'!Q12</f>
        <v>0</v>
      </c>
      <c r="J21" s="76">
        <f>'Prüfung Invarlatten'!T12</f>
        <v>0</v>
      </c>
      <c r="K21" s="76">
        <f>'Prüfung Invarlatten'!W12</f>
        <v>0</v>
      </c>
      <c r="L21" s="76">
        <f>'Prüfung Invarlatten'!Z12</f>
        <v>0</v>
      </c>
      <c r="M21" s="76">
        <f>'Prüfung Invarlatten'!AC12</f>
        <v>0</v>
      </c>
      <c r="O21" s="69">
        <f t="shared" si="0"/>
        <v>0</v>
      </c>
    </row>
    <row r="22" spans="1:15" ht="13.5" customHeight="1" thickBot="1" x14ac:dyDescent="0.25"/>
    <row r="23" spans="1:15" ht="13.5" customHeight="1" x14ac:dyDescent="0.2">
      <c r="B23" s="59" t="s">
        <v>134</v>
      </c>
      <c r="C23" s="73">
        <f t="shared" ref="C23:M23" si="1">SUM(C6:C20)</f>
        <v>0</v>
      </c>
      <c r="D23" s="73">
        <f t="shared" si="1"/>
        <v>0</v>
      </c>
      <c r="E23" s="73">
        <f t="shared" si="1"/>
        <v>0</v>
      </c>
      <c r="F23" s="73">
        <f t="shared" si="1"/>
        <v>0</v>
      </c>
      <c r="G23" s="73">
        <f t="shared" si="1"/>
        <v>0</v>
      </c>
      <c r="H23" s="73">
        <f t="shared" si="1"/>
        <v>0</v>
      </c>
      <c r="I23" s="73">
        <f t="shared" si="1"/>
        <v>0</v>
      </c>
      <c r="J23" s="73">
        <f t="shared" si="1"/>
        <v>0</v>
      </c>
      <c r="K23" s="73">
        <f t="shared" si="1"/>
        <v>0</v>
      </c>
      <c r="L23" s="73">
        <f t="shared" si="1"/>
        <v>0</v>
      </c>
      <c r="M23" s="73">
        <f t="shared" si="1"/>
        <v>0</v>
      </c>
      <c r="O23" s="69">
        <f>SUM(D23:M23)</f>
        <v>0</v>
      </c>
    </row>
    <row r="24" spans="1:15" ht="13.5" customHeight="1" x14ac:dyDescent="0.2"/>
    <row r="25" spans="1:15" ht="13.5" customHeight="1" x14ac:dyDescent="0.2">
      <c r="J25" s="74" t="s">
        <v>135</v>
      </c>
      <c r="K25" s="153">
        <f>SUM(D23:M23)</f>
        <v>0</v>
      </c>
      <c r="L25" s="137"/>
      <c r="M25" s="69"/>
    </row>
    <row r="26" spans="1:15" ht="13.5" customHeight="1" x14ac:dyDescent="0.2">
      <c r="J26" s="74" t="s">
        <v>136</v>
      </c>
      <c r="K26" s="154">
        <f>K25*0.19</f>
        <v>0</v>
      </c>
      <c r="L26" s="137"/>
      <c r="M26" s="5"/>
    </row>
    <row r="27" spans="1:15" ht="13.5" customHeight="1" x14ac:dyDescent="0.2">
      <c r="J27" s="74" t="s">
        <v>137</v>
      </c>
      <c r="K27" s="153">
        <f>K25+K26</f>
        <v>0</v>
      </c>
      <c r="L27" s="137"/>
      <c r="M27" s="69"/>
    </row>
    <row r="28" spans="1:15" ht="12.75" customHeight="1" x14ac:dyDescent="0.2"/>
    <row r="29" spans="1:15" ht="12.75" customHeight="1" thickBot="1" x14ac:dyDescent="0.25"/>
    <row r="30" spans="1:15" ht="13.5" customHeight="1" thickBot="1" x14ac:dyDescent="0.25">
      <c r="E30" s="40" t="s">
        <v>138</v>
      </c>
      <c r="I30" s="108">
        <v>2031</v>
      </c>
      <c r="J30" s="108">
        <v>2032</v>
      </c>
      <c r="K30" s="108">
        <v>2033</v>
      </c>
      <c r="L30" s="108">
        <v>2034</v>
      </c>
      <c r="M30" s="109">
        <v>2035</v>
      </c>
    </row>
    <row r="31" spans="1:15" ht="12.75" customHeight="1" x14ac:dyDescent="0.2">
      <c r="F31" s="74" t="s">
        <v>139</v>
      </c>
      <c r="G31" s="124"/>
      <c r="H31" s="75" t="s">
        <v>140</v>
      </c>
      <c r="I31" s="105">
        <f>G31*1.03</f>
        <v>0</v>
      </c>
      <c r="J31" s="105">
        <f>I31*1.03</f>
        <v>0</v>
      </c>
      <c r="K31" s="105">
        <f t="shared" ref="K31:M31" si="2">J31*1.03</f>
        <v>0</v>
      </c>
      <c r="L31" s="105">
        <f t="shared" si="2"/>
        <v>0</v>
      </c>
      <c r="M31" s="105">
        <f t="shared" si="2"/>
        <v>0</v>
      </c>
    </row>
    <row r="32" spans="1:15" ht="12.75" customHeight="1" x14ac:dyDescent="0.2">
      <c r="F32" s="74" t="s">
        <v>141</v>
      </c>
      <c r="G32" s="125"/>
      <c r="H32" s="19" t="s">
        <v>140</v>
      </c>
      <c r="I32" s="106">
        <f t="shared" ref="I32:I34" si="3">G32*1.03</f>
        <v>0</v>
      </c>
      <c r="J32" s="106">
        <f t="shared" ref="J32:M34" si="4">I32*1.03</f>
        <v>0</v>
      </c>
      <c r="K32" s="106">
        <f t="shared" si="4"/>
        <v>0</v>
      </c>
      <c r="L32" s="106">
        <f t="shared" si="4"/>
        <v>0</v>
      </c>
      <c r="M32" s="106">
        <f t="shared" si="4"/>
        <v>0</v>
      </c>
    </row>
    <row r="33" spans="6:13" ht="12.75" customHeight="1" x14ac:dyDescent="0.2">
      <c r="F33" s="74" t="s">
        <v>142</v>
      </c>
      <c r="G33" s="125"/>
      <c r="H33" s="19" t="s">
        <v>140</v>
      </c>
      <c r="I33" s="106">
        <f t="shared" si="3"/>
        <v>0</v>
      </c>
      <c r="J33" s="106">
        <f t="shared" si="4"/>
        <v>0</v>
      </c>
      <c r="K33" s="106">
        <f t="shared" si="4"/>
        <v>0</v>
      </c>
      <c r="L33" s="106">
        <f t="shared" si="4"/>
        <v>0</v>
      </c>
      <c r="M33" s="106">
        <f t="shared" si="4"/>
        <v>0</v>
      </c>
    </row>
    <row r="34" spans="6:13" ht="13.5" customHeight="1" thickBot="1" x14ac:dyDescent="0.25">
      <c r="F34" s="74" t="s">
        <v>143</v>
      </c>
      <c r="G34" s="126"/>
      <c r="H34" s="77" t="s">
        <v>140</v>
      </c>
      <c r="I34" s="107">
        <f t="shared" si="3"/>
        <v>0</v>
      </c>
      <c r="J34" s="107">
        <f t="shared" si="4"/>
        <v>0</v>
      </c>
      <c r="K34" s="107">
        <f t="shared" si="4"/>
        <v>0</v>
      </c>
      <c r="L34" s="107">
        <f t="shared" si="4"/>
        <v>0</v>
      </c>
      <c r="M34" s="107">
        <f t="shared" si="4"/>
        <v>0</v>
      </c>
    </row>
    <row r="35" spans="6:13" ht="12.75" customHeight="1" x14ac:dyDescent="0.2"/>
    <row r="36" spans="6:13" ht="12.75" customHeight="1" x14ac:dyDescent="0.2"/>
    <row r="37" spans="6:13" ht="12.75" customHeight="1" x14ac:dyDescent="0.2"/>
    <row r="38" spans="6:13" ht="12.75" customHeight="1" x14ac:dyDescent="0.2"/>
    <row r="39" spans="6:13" ht="12.75" customHeight="1" x14ac:dyDescent="0.2"/>
    <row r="40" spans="6:13" ht="12.75" customHeight="1" x14ac:dyDescent="0.2"/>
    <row r="41" spans="6:13" ht="12.75" customHeight="1" x14ac:dyDescent="0.2"/>
    <row r="42" spans="6:13" ht="12.75" customHeight="1" x14ac:dyDescent="0.2"/>
    <row r="43" spans="6:13" ht="12.75" customHeight="1" x14ac:dyDescent="0.2"/>
    <row r="44" spans="6:13" ht="12.75" customHeight="1" x14ac:dyDescent="0.2"/>
    <row r="45" spans="6:13" ht="12.75" customHeight="1" x14ac:dyDescent="0.2"/>
    <row r="46" spans="6:13" ht="12.75" customHeight="1" x14ac:dyDescent="0.2"/>
    <row r="47" spans="6:13" ht="12.75" customHeight="1" x14ac:dyDescent="0.2"/>
    <row r="48" spans="6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</sheetData>
  <sheetProtection algorithmName="SHA-512" hashValue="wqH/lmu3+rXn3kyGWdZMk2hqtdKd3ClzsVvbYSa6Nx/hT8o3vW3UROlx155V1qNNRP7jp+m8NoJLK9WQE954aQ==" saltValue="OivJa4WfIewZ0bXW926wZQ==" spinCount="100000" sheet="1" objects="1" scenarios="1" selectLockedCells="1"/>
  <mergeCells count="4">
    <mergeCell ref="D4:M4"/>
    <mergeCell ref="K25:L25"/>
    <mergeCell ref="K26:L26"/>
    <mergeCell ref="K27:L27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C1000"/>
  <sheetViews>
    <sheetView topLeftCell="A3" workbookViewId="0">
      <selection activeCell="D7" sqref="D7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4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C2" s="17" t="s">
        <v>5</v>
      </c>
    </row>
    <row r="3" spans="1:29" ht="18.75" customHeight="1" thickBot="1" x14ac:dyDescent="0.25">
      <c r="A3" s="5"/>
      <c r="B3" s="18"/>
      <c r="C3" s="18"/>
      <c r="D3" s="18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17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6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26.25" customHeight="1" thickBot="1" x14ac:dyDescent="0.25">
      <c r="A6" s="5"/>
      <c r="B6" s="23" t="s">
        <v>11</v>
      </c>
      <c r="C6" s="24" t="s">
        <v>12</v>
      </c>
      <c r="D6" s="127"/>
      <c r="E6" s="25">
        <v>2</v>
      </c>
      <c r="F6" s="26">
        <f t="shared" ref="F6:F18" si="0">D6*E6</f>
        <v>0</v>
      </c>
      <c r="G6" s="25">
        <f t="shared" ref="G6:G18" si="1">E6</f>
        <v>2</v>
      </c>
      <c r="H6" s="26">
        <f t="shared" ref="H6:H18" si="2">D6*G6</f>
        <v>0</v>
      </c>
      <c r="I6" s="25">
        <f t="shared" ref="I6:I18" si="3">E6</f>
        <v>2</v>
      </c>
      <c r="J6" s="26">
        <f t="shared" ref="J6:J18" si="4">D6*I6</f>
        <v>0</v>
      </c>
      <c r="K6" s="25">
        <f t="shared" ref="K6:K18" si="5">E6</f>
        <v>2</v>
      </c>
      <c r="L6" s="26">
        <f t="shared" ref="L6:L18" si="6">D6*K6</f>
        <v>0</v>
      </c>
      <c r="M6" s="25">
        <f t="shared" ref="M6:M18" si="7">E6</f>
        <v>2</v>
      </c>
      <c r="N6" s="26">
        <f t="shared" ref="N6:N18" si="8">D6*M6</f>
        <v>0</v>
      </c>
      <c r="O6" s="118">
        <f>D6*1.03</f>
        <v>0</v>
      </c>
      <c r="P6" s="122">
        <f t="shared" ref="P6:P18" si="9">E6</f>
        <v>2</v>
      </c>
      <c r="Q6" s="120">
        <f>P6*O6</f>
        <v>0</v>
      </c>
      <c r="R6" s="118">
        <f>O6*1.03</f>
        <v>0</v>
      </c>
      <c r="S6" s="122">
        <f t="shared" ref="S6:S18" si="10">E6</f>
        <v>2</v>
      </c>
      <c r="T6" s="120">
        <f>S6*R6</f>
        <v>0</v>
      </c>
      <c r="U6" s="118">
        <f>R6*1.03</f>
        <v>0</v>
      </c>
      <c r="V6" s="122">
        <f t="shared" ref="V6:V18" si="11">E6</f>
        <v>2</v>
      </c>
      <c r="W6" s="120">
        <f>V6*U6</f>
        <v>0</v>
      </c>
      <c r="X6" s="118">
        <f>U6*1.03</f>
        <v>0</v>
      </c>
      <c r="Y6" s="122">
        <f t="shared" ref="Y6:Y18" si="12">E6</f>
        <v>2</v>
      </c>
      <c r="Z6" s="120">
        <f>Y6*X6</f>
        <v>0</v>
      </c>
      <c r="AA6" s="118">
        <f>X6*1.03</f>
        <v>0</v>
      </c>
      <c r="AB6" s="122">
        <f t="shared" ref="AB6:AB18" si="13">E6</f>
        <v>2</v>
      </c>
      <c r="AC6" s="120">
        <f>AB6*AA6</f>
        <v>0</v>
      </c>
    </row>
    <row r="7" spans="1:29" ht="64.5" customHeight="1" thickBot="1" x14ac:dyDescent="0.25">
      <c r="A7" s="5"/>
      <c r="B7" s="23" t="s">
        <v>13</v>
      </c>
      <c r="C7" s="24" t="s">
        <v>14</v>
      </c>
      <c r="D7" s="127"/>
      <c r="E7" s="25">
        <v>2</v>
      </c>
      <c r="F7" s="26">
        <f t="shared" si="0"/>
        <v>0</v>
      </c>
      <c r="G7" s="25">
        <f t="shared" si="1"/>
        <v>2</v>
      </c>
      <c r="H7" s="26">
        <f t="shared" si="2"/>
        <v>0</v>
      </c>
      <c r="I7" s="25">
        <f t="shared" si="3"/>
        <v>2</v>
      </c>
      <c r="J7" s="26">
        <f t="shared" si="4"/>
        <v>0</v>
      </c>
      <c r="K7" s="25">
        <f t="shared" si="5"/>
        <v>2</v>
      </c>
      <c r="L7" s="26">
        <f t="shared" si="6"/>
        <v>0</v>
      </c>
      <c r="M7" s="25">
        <f t="shared" si="7"/>
        <v>2</v>
      </c>
      <c r="N7" s="26">
        <f t="shared" si="8"/>
        <v>0</v>
      </c>
      <c r="O7" s="118">
        <f t="shared" ref="O7:O18" si="14">D7*1.03</f>
        <v>0</v>
      </c>
      <c r="P7" s="122">
        <f t="shared" si="9"/>
        <v>2</v>
      </c>
      <c r="Q7" s="120">
        <f t="shared" ref="Q7:Q18" si="15">P7*O7</f>
        <v>0</v>
      </c>
      <c r="R7" s="118">
        <f t="shared" ref="R7:R18" si="16">O7*1.03</f>
        <v>0</v>
      </c>
      <c r="S7" s="122">
        <f t="shared" si="10"/>
        <v>2</v>
      </c>
      <c r="T7" s="120">
        <f t="shared" ref="T7:T18" si="17">S7*R7</f>
        <v>0</v>
      </c>
      <c r="U7" s="118">
        <f t="shared" ref="U7:U18" si="18">R7*1.03</f>
        <v>0</v>
      </c>
      <c r="V7" s="122">
        <f t="shared" si="11"/>
        <v>2</v>
      </c>
      <c r="W7" s="120">
        <f t="shared" ref="W7:W18" si="19">V7*U7</f>
        <v>0</v>
      </c>
      <c r="X7" s="118">
        <f t="shared" ref="X7:X18" si="20">U7*1.03</f>
        <v>0</v>
      </c>
      <c r="Y7" s="122">
        <f t="shared" si="12"/>
        <v>2</v>
      </c>
      <c r="Z7" s="120">
        <f t="shared" ref="Z7:Z18" si="21">Y7*X7</f>
        <v>0</v>
      </c>
      <c r="AA7" s="118">
        <f t="shared" ref="AA7:AA18" si="22">X7*1.03</f>
        <v>0</v>
      </c>
      <c r="AB7" s="122">
        <f t="shared" si="13"/>
        <v>2</v>
      </c>
      <c r="AC7" s="120">
        <f t="shared" ref="AC7:AC18" si="23">AB7*AA7</f>
        <v>0</v>
      </c>
    </row>
    <row r="8" spans="1:29" ht="51.75" customHeight="1" x14ac:dyDescent="0.2">
      <c r="A8" s="5"/>
      <c r="B8" s="23" t="s">
        <v>15</v>
      </c>
      <c r="C8" s="24" t="s">
        <v>16</v>
      </c>
      <c r="D8" s="127"/>
      <c r="E8" s="25">
        <v>2</v>
      </c>
      <c r="F8" s="26">
        <f t="shared" si="0"/>
        <v>0</v>
      </c>
      <c r="G8" s="25">
        <f t="shared" si="1"/>
        <v>2</v>
      </c>
      <c r="H8" s="26">
        <f t="shared" si="2"/>
        <v>0</v>
      </c>
      <c r="I8" s="25">
        <f t="shared" si="3"/>
        <v>2</v>
      </c>
      <c r="J8" s="26">
        <f t="shared" si="4"/>
        <v>0</v>
      </c>
      <c r="K8" s="25">
        <f t="shared" si="5"/>
        <v>2</v>
      </c>
      <c r="L8" s="26">
        <f t="shared" si="6"/>
        <v>0</v>
      </c>
      <c r="M8" s="25">
        <f t="shared" si="7"/>
        <v>2</v>
      </c>
      <c r="N8" s="26">
        <f t="shared" si="8"/>
        <v>0</v>
      </c>
      <c r="O8" s="118">
        <f t="shared" si="14"/>
        <v>0</v>
      </c>
      <c r="P8" s="122">
        <f t="shared" si="9"/>
        <v>2</v>
      </c>
      <c r="Q8" s="120">
        <f t="shared" si="15"/>
        <v>0</v>
      </c>
      <c r="R8" s="118">
        <f t="shared" si="16"/>
        <v>0</v>
      </c>
      <c r="S8" s="122">
        <f t="shared" si="10"/>
        <v>2</v>
      </c>
      <c r="T8" s="120">
        <f t="shared" si="17"/>
        <v>0</v>
      </c>
      <c r="U8" s="118">
        <f t="shared" si="18"/>
        <v>0</v>
      </c>
      <c r="V8" s="122">
        <f t="shared" si="11"/>
        <v>2</v>
      </c>
      <c r="W8" s="120">
        <f t="shared" si="19"/>
        <v>0</v>
      </c>
      <c r="X8" s="118">
        <f t="shared" si="20"/>
        <v>0</v>
      </c>
      <c r="Y8" s="122">
        <f t="shared" si="12"/>
        <v>2</v>
      </c>
      <c r="Z8" s="120">
        <f t="shared" si="21"/>
        <v>0</v>
      </c>
      <c r="AA8" s="118">
        <f t="shared" si="22"/>
        <v>0</v>
      </c>
      <c r="AB8" s="122">
        <f t="shared" si="13"/>
        <v>2</v>
      </c>
      <c r="AC8" s="120">
        <f t="shared" si="23"/>
        <v>0</v>
      </c>
    </row>
    <row r="9" spans="1:29" ht="64.5" customHeight="1" x14ac:dyDescent="0.2">
      <c r="A9" s="5"/>
      <c r="B9" s="23" t="s">
        <v>17</v>
      </c>
      <c r="C9" s="81" t="s">
        <v>163</v>
      </c>
      <c r="D9" s="127"/>
      <c r="E9" s="25">
        <v>1</v>
      </c>
      <c r="F9" s="26">
        <f t="shared" si="0"/>
        <v>0</v>
      </c>
      <c r="G9" s="25">
        <f t="shared" si="1"/>
        <v>1</v>
      </c>
      <c r="H9" s="26">
        <f t="shared" si="2"/>
        <v>0</v>
      </c>
      <c r="I9" s="25">
        <f t="shared" si="3"/>
        <v>1</v>
      </c>
      <c r="J9" s="26">
        <f t="shared" si="4"/>
        <v>0</v>
      </c>
      <c r="K9" s="25">
        <f t="shared" si="5"/>
        <v>1</v>
      </c>
      <c r="L9" s="26">
        <f t="shared" si="6"/>
        <v>0</v>
      </c>
      <c r="M9" s="25">
        <f t="shared" si="7"/>
        <v>1</v>
      </c>
      <c r="N9" s="26">
        <f t="shared" si="8"/>
        <v>0</v>
      </c>
      <c r="O9" s="118">
        <f t="shared" si="14"/>
        <v>0</v>
      </c>
      <c r="P9" s="122">
        <f t="shared" si="9"/>
        <v>1</v>
      </c>
      <c r="Q9" s="120">
        <f t="shared" si="15"/>
        <v>0</v>
      </c>
      <c r="R9" s="118">
        <f t="shared" si="16"/>
        <v>0</v>
      </c>
      <c r="S9" s="122">
        <f t="shared" si="10"/>
        <v>1</v>
      </c>
      <c r="T9" s="120">
        <f t="shared" si="17"/>
        <v>0</v>
      </c>
      <c r="U9" s="118">
        <f t="shared" si="18"/>
        <v>0</v>
      </c>
      <c r="V9" s="122">
        <f t="shared" si="11"/>
        <v>1</v>
      </c>
      <c r="W9" s="120">
        <f t="shared" si="19"/>
        <v>0</v>
      </c>
      <c r="X9" s="118">
        <f t="shared" si="20"/>
        <v>0</v>
      </c>
      <c r="Y9" s="122">
        <f t="shared" si="12"/>
        <v>1</v>
      </c>
      <c r="Z9" s="120">
        <f t="shared" si="21"/>
        <v>0</v>
      </c>
      <c r="AA9" s="118">
        <f t="shared" si="22"/>
        <v>0</v>
      </c>
      <c r="AB9" s="122">
        <f t="shared" si="13"/>
        <v>1</v>
      </c>
      <c r="AC9" s="120">
        <f t="shared" si="23"/>
        <v>0</v>
      </c>
    </row>
    <row r="10" spans="1:29" ht="39" customHeight="1" x14ac:dyDescent="0.2">
      <c r="A10" s="5"/>
      <c r="B10" s="27"/>
      <c r="C10" s="28" t="s">
        <v>18</v>
      </c>
      <c r="D10" s="127"/>
      <c r="E10" s="25">
        <v>1</v>
      </c>
      <c r="F10" s="26">
        <f t="shared" si="0"/>
        <v>0</v>
      </c>
      <c r="G10" s="25">
        <f t="shared" si="1"/>
        <v>1</v>
      </c>
      <c r="H10" s="26">
        <f t="shared" si="2"/>
        <v>0</v>
      </c>
      <c r="I10" s="25">
        <f t="shared" si="3"/>
        <v>1</v>
      </c>
      <c r="J10" s="26">
        <f t="shared" si="4"/>
        <v>0</v>
      </c>
      <c r="K10" s="25">
        <f t="shared" si="5"/>
        <v>1</v>
      </c>
      <c r="L10" s="26">
        <f t="shared" si="6"/>
        <v>0</v>
      </c>
      <c r="M10" s="25">
        <f t="shared" si="7"/>
        <v>1</v>
      </c>
      <c r="N10" s="26">
        <f t="shared" si="8"/>
        <v>0</v>
      </c>
      <c r="O10" s="118">
        <f t="shared" si="14"/>
        <v>0</v>
      </c>
      <c r="P10" s="122">
        <f t="shared" si="9"/>
        <v>1</v>
      </c>
      <c r="Q10" s="120">
        <f t="shared" si="15"/>
        <v>0</v>
      </c>
      <c r="R10" s="118">
        <f t="shared" si="16"/>
        <v>0</v>
      </c>
      <c r="S10" s="122">
        <f t="shared" si="10"/>
        <v>1</v>
      </c>
      <c r="T10" s="120">
        <f t="shared" si="17"/>
        <v>0</v>
      </c>
      <c r="U10" s="118">
        <f t="shared" si="18"/>
        <v>0</v>
      </c>
      <c r="V10" s="122">
        <f t="shared" si="11"/>
        <v>1</v>
      </c>
      <c r="W10" s="120">
        <f t="shared" si="19"/>
        <v>0</v>
      </c>
      <c r="X10" s="118">
        <f t="shared" si="20"/>
        <v>0</v>
      </c>
      <c r="Y10" s="122">
        <f t="shared" si="12"/>
        <v>1</v>
      </c>
      <c r="Z10" s="120">
        <f t="shared" si="21"/>
        <v>0</v>
      </c>
      <c r="AA10" s="118">
        <f t="shared" si="22"/>
        <v>0</v>
      </c>
      <c r="AB10" s="122">
        <f t="shared" si="13"/>
        <v>1</v>
      </c>
      <c r="AC10" s="120">
        <f t="shared" si="23"/>
        <v>0</v>
      </c>
    </row>
    <row r="11" spans="1:29" ht="64.5" customHeight="1" x14ac:dyDescent="0.2">
      <c r="A11" s="5"/>
      <c r="B11" s="23" t="s">
        <v>19</v>
      </c>
      <c r="C11" s="28" t="s">
        <v>20</v>
      </c>
      <c r="D11" s="127"/>
      <c r="E11" s="25">
        <v>2</v>
      </c>
      <c r="F11" s="26">
        <f t="shared" si="0"/>
        <v>0</v>
      </c>
      <c r="G11" s="25">
        <f t="shared" si="1"/>
        <v>2</v>
      </c>
      <c r="H11" s="26">
        <f t="shared" si="2"/>
        <v>0</v>
      </c>
      <c r="I11" s="25">
        <f t="shared" si="3"/>
        <v>2</v>
      </c>
      <c r="J11" s="26">
        <f t="shared" si="4"/>
        <v>0</v>
      </c>
      <c r="K11" s="25">
        <f t="shared" si="5"/>
        <v>2</v>
      </c>
      <c r="L11" s="26">
        <f t="shared" si="6"/>
        <v>0</v>
      </c>
      <c r="M11" s="25">
        <f t="shared" si="7"/>
        <v>2</v>
      </c>
      <c r="N11" s="26">
        <f t="shared" si="8"/>
        <v>0</v>
      </c>
      <c r="O11" s="118">
        <f t="shared" si="14"/>
        <v>0</v>
      </c>
      <c r="P11" s="122">
        <f t="shared" si="9"/>
        <v>2</v>
      </c>
      <c r="Q11" s="120">
        <f t="shared" si="15"/>
        <v>0</v>
      </c>
      <c r="R11" s="118">
        <f t="shared" si="16"/>
        <v>0</v>
      </c>
      <c r="S11" s="122">
        <f t="shared" si="10"/>
        <v>2</v>
      </c>
      <c r="T11" s="120">
        <f t="shared" si="17"/>
        <v>0</v>
      </c>
      <c r="U11" s="118">
        <f t="shared" si="18"/>
        <v>0</v>
      </c>
      <c r="V11" s="122">
        <f t="shared" si="11"/>
        <v>2</v>
      </c>
      <c r="W11" s="120">
        <f t="shared" si="19"/>
        <v>0</v>
      </c>
      <c r="X11" s="118">
        <f t="shared" si="20"/>
        <v>0</v>
      </c>
      <c r="Y11" s="122">
        <f t="shared" si="12"/>
        <v>2</v>
      </c>
      <c r="Z11" s="120">
        <f t="shared" si="21"/>
        <v>0</v>
      </c>
      <c r="AA11" s="118">
        <f t="shared" si="22"/>
        <v>0</v>
      </c>
      <c r="AB11" s="122">
        <f t="shared" si="13"/>
        <v>2</v>
      </c>
      <c r="AC11" s="120">
        <f t="shared" si="23"/>
        <v>0</v>
      </c>
    </row>
    <row r="12" spans="1:29" ht="77.25" customHeight="1" x14ac:dyDescent="0.2">
      <c r="A12" s="5"/>
      <c r="B12" s="23" t="s">
        <v>21</v>
      </c>
      <c r="C12" s="28" t="s">
        <v>22</v>
      </c>
      <c r="D12" s="127"/>
      <c r="E12" s="25">
        <v>2</v>
      </c>
      <c r="F12" s="26">
        <f t="shared" si="0"/>
        <v>0</v>
      </c>
      <c r="G12" s="25">
        <f t="shared" si="1"/>
        <v>2</v>
      </c>
      <c r="H12" s="26">
        <f t="shared" si="2"/>
        <v>0</v>
      </c>
      <c r="I12" s="25">
        <f t="shared" si="3"/>
        <v>2</v>
      </c>
      <c r="J12" s="26">
        <f t="shared" si="4"/>
        <v>0</v>
      </c>
      <c r="K12" s="25">
        <f t="shared" si="5"/>
        <v>2</v>
      </c>
      <c r="L12" s="26">
        <f t="shared" si="6"/>
        <v>0</v>
      </c>
      <c r="M12" s="25">
        <f t="shared" si="7"/>
        <v>2</v>
      </c>
      <c r="N12" s="26">
        <f t="shared" si="8"/>
        <v>0</v>
      </c>
      <c r="O12" s="118">
        <f t="shared" si="14"/>
        <v>0</v>
      </c>
      <c r="P12" s="122">
        <f t="shared" si="9"/>
        <v>2</v>
      </c>
      <c r="Q12" s="120">
        <f t="shared" si="15"/>
        <v>0</v>
      </c>
      <c r="R12" s="118">
        <f t="shared" si="16"/>
        <v>0</v>
      </c>
      <c r="S12" s="122">
        <f t="shared" si="10"/>
        <v>2</v>
      </c>
      <c r="T12" s="120">
        <f t="shared" si="17"/>
        <v>0</v>
      </c>
      <c r="U12" s="118">
        <f t="shared" si="18"/>
        <v>0</v>
      </c>
      <c r="V12" s="122">
        <f t="shared" si="11"/>
        <v>2</v>
      </c>
      <c r="W12" s="120">
        <f t="shared" si="19"/>
        <v>0</v>
      </c>
      <c r="X12" s="118">
        <f t="shared" si="20"/>
        <v>0</v>
      </c>
      <c r="Y12" s="122">
        <f t="shared" si="12"/>
        <v>2</v>
      </c>
      <c r="Z12" s="120">
        <f t="shared" si="21"/>
        <v>0</v>
      </c>
      <c r="AA12" s="118">
        <f t="shared" si="22"/>
        <v>0</v>
      </c>
      <c r="AB12" s="122">
        <f t="shared" si="13"/>
        <v>2</v>
      </c>
      <c r="AC12" s="120">
        <f t="shared" si="23"/>
        <v>0</v>
      </c>
    </row>
    <row r="13" spans="1:29" ht="77.25" customHeight="1" x14ac:dyDescent="0.2">
      <c r="A13" s="5"/>
      <c r="B13" s="23" t="s">
        <v>23</v>
      </c>
      <c r="C13" s="29" t="s">
        <v>24</v>
      </c>
      <c r="D13" s="127"/>
      <c r="E13" s="25">
        <v>1</v>
      </c>
      <c r="F13" s="26">
        <f t="shared" si="0"/>
        <v>0</v>
      </c>
      <c r="G13" s="25">
        <f t="shared" si="1"/>
        <v>1</v>
      </c>
      <c r="H13" s="26">
        <f t="shared" si="2"/>
        <v>0</v>
      </c>
      <c r="I13" s="25">
        <f t="shared" si="3"/>
        <v>1</v>
      </c>
      <c r="J13" s="26">
        <f t="shared" si="4"/>
        <v>0</v>
      </c>
      <c r="K13" s="25">
        <f t="shared" si="5"/>
        <v>1</v>
      </c>
      <c r="L13" s="26">
        <f t="shared" si="6"/>
        <v>0</v>
      </c>
      <c r="M13" s="25">
        <f t="shared" si="7"/>
        <v>1</v>
      </c>
      <c r="N13" s="26">
        <f t="shared" si="8"/>
        <v>0</v>
      </c>
      <c r="O13" s="118">
        <f t="shared" si="14"/>
        <v>0</v>
      </c>
      <c r="P13" s="122">
        <f t="shared" si="9"/>
        <v>1</v>
      </c>
      <c r="Q13" s="120">
        <f t="shared" si="15"/>
        <v>0</v>
      </c>
      <c r="R13" s="118">
        <f t="shared" si="16"/>
        <v>0</v>
      </c>
      <c r="S13" s="122">
        <f t="shared" si="10"/>
        <v>1</v>
      </c>
      <c r="T13" s="120">
        <f t="shared" si="17"/>
        <v>0</v>
      </c>
      <c r="U13" s="118">
        <f t="shared" si="18"/>
        <v>0</v>
      </c>
      <c r="V13" s="122">
        <f t="shared" si="11"/>
        <v>1</v>
      </c>
      <c r="W13" s="120">
        <f t="shared" si="19"/>
        <v>0</v>
      </c>
      <c r="X13" s="118">
        <f t="shared" si="20"/>
        <v>0</v>
      </c>
      <c r="Y13" s="122">
        <f t="shared" si="12"/>
        <v>1</v>
      </c>
      <c r="Z13" s="120">
        <f t="shared" si="21"/>
        <v>0</v>
      </c>
      <c r="AA13" s="118">
        <f t="shared" si="22"/>
        <v>0</v>
      </c>
      <c r="AB13" s="122">
        <f t="shared" si="13"/>
        <v>1</v>
      </c>
      <c r="AC13" s="120">
        <f t="shared" si="23"/>
        <v>0</v>
      </c>
    </row>
    <row r="14" spans="1:29" ht="39" customHeight="1" x14ac:dyDescent="0.2">
      <c r="A14" s="5"/>
      <c r="B14" s="23" t="s">
        <v>25</v>
      </c>
      <c r="C14" s="29" t="s">
        <v>26</v>
      </c>
      <c r="D14" s="127"/>
      <c r="E14" s="25">
        <v>2</v>
      </c>
      <c r="F14" s="26">
        <f t="shared" si="0"/>
        <v>0</v>
      </c>
      <c r="G14" s="25">
        <f t="shared" si="1"/>
        <v>2</v>
      </c>
      <c r="H14" s="26">
        <f t="shared" si="2"/>
        <v>0</v>
      </c>
      <c r="I14" s="25">
        <f t="shared" si="3"/>
        <v>2</v>
      </c>
      <c r="J14" s="26">
        <f t="shared" si="4"/>
        <v>0</v>
      </c>
      <c r="K14" s="25">
        <f t="shared" si="5"/>
        <v>2</v>
      </c>
      <c r="L14" s="26">
        <f t="shared" si="6"/>
        <v>0</v>
      </c>
      <c r="M14" s="25">
        <f t="shared" si="7"/>
        <v>2</v>
      </c>
      <c r="N14" s="26">
        <f t="shared" si="8"/>
        <v>0</v>
      </c>
      <c r="O14" s="118">
        <f t="shared" si="14"/>
        <v>0</v>
      </c>
      <c r="P14" s="122">
        <f t="shared" si="9"/>
        <v>2</v>
      </c>
      <c r="Q14" s="120">
        <f t="shared" si="15"/>
        <v>0</v>
      </c>
      <c r="R14" s="118">
        <f t="shared" si="16"/>
        <v>0</v>
      </c>
      <c r="S14" s="122">
        <f t="shared" si="10"/>
        <v>2</v>
      </c>
      <c r="T14" s="120">
        <f t="shared" si="17"/>
        <v>0</v>
      </c>
      <c r="U14" s="118">
        <f t="shared" si="18"/>
        <v>0</v>
      </c>
      <c r="V14" s="122">
        <f t="shared" si="11"/>
        <v>2</v>
      </c>
      <c r="W14" s="120">
        <f t="shared" si="19"/>
        <v>0</v>
      </c>
      <c r="X14" s="118">
        <f t="shared" si="20"/>
        <v>0</v>
      </c>
      <c r="Y14" s="122">
        <f t="shared" si="12"/>
        <v>2</v>
      </c>
      <c r="Z14" s="120">
        <f t="shared" si="21"/>
        <v>0</v>
      </c>
      <c r="AA14" s="118">
        <f t="shared" si="22"/>
        <v>0</v>
      </c>
      <c r="AB14" s="122">
        <f t="shared" si="13"/>
        <v>2</v>
      </c>
      <c r="AC14" s="120">
        <f t="shared" si="23"/>
        <v>0</v>
      </c>
    </row>
    <row r="15" spans="1:29" ht="39" customHeight="1" x14ac:dyDescent="0.2">
      <c r="A15" s="5"/>
      <c r="B15" s="30" t="s">
        <v>27</v>
      </c>
      <c r="C15" s="29" t="s">
        <v>28</v>
      </c>
      <c r="D15" s="127"/>
      <c r="E15" s="25">
        <v>2</v>
      </c>
      <c r="F15" s="26">
        <f t="shared" si="0"/>
        <v>0</v>
      </c>
      <c r="G15" s="25">
        <f t="shared" si="1"/>
        <v>2</v>
      </c>
      <c r="H15" s="26">
        <f t="shared" si="2"/>
        <v>0</v>
      </c>
      <c r="I15" s="25">
        <f t="shared" si="3"/>
        <v>2</v>
      </c>
      <c r="J15" s="26">
        <f t="shared" si="4"/>
        <v>0</v>
      </c>
      <c r="K15" s="25">
        <f t="shared" si="5"/>
        <v>2</v>
      </c>
      <c r="L15" s="26">
        <f t="shared" si="6"/>
        <v>0</v>
      </c>
      <c r="M15" s="25">
        <f t="shared" si="7"/>
        <v>2</v>
      </c>
      <c r="N15" s="26">
        <f t="shared" si="8"/>
        <v>0</v>
      </c>
      <c r="O15" s="118">
        <f t="shared" si="14"/>
        <v>0</v>
      </c>
      <c r="P15" s="122">
        <f t="shared" si="9"/>
        <v>2</v>
      </c>
      <c r="Q15" s="120">
        <f t="shared" si="15"/>
        <v>0</v>
      </c>
      <c r="R15" s="118">
        <f t="shared" si="16"/>
        <v>0</v>
      </c>
      <c r="S15" s="122">
        <f t="shared" si="10"/>
        <v>2</v>
      </c>
      <c r="T15" s="120">
        <f t="shared" si="17"/>
        <v>0</v>
      </c>
      <c r="U15" s="118">
        <f t="shared" si="18"/>
        <v>0</v>
      </c>
      <c r="V15" s="122">
        <f t="shared" si="11"/>
        <v>2</v>
      </c>
      <c r="W15" s="120">
        <f t="shared" si="19"/>
        <v>0</v>
      </c>
      <c r="X15" s="118">
        <f t="shared" si="20"/>
        <v>0</v>
      </c>
      <c r="Y15" s="122">
        <f t="shared" si="12"/>
        <v>2</v>
      </c>
      <c r="Z15" s="120">
        <f t="shared" si="21"/>
        <v>0</v>
      </c>
      <c r="AA15" s="118">
        <f t="shared" si="22"/>
        <v>0</v>
      </c>
      <c r="AB15" s="122">
        <f t="shared" si="13"/>
        <v>2</v>
      </c>
      <c r="AC15" s="120">
        <f t="shared" si="23"/>
        <v>0</v>
      </c>
    </row>
    <row r="16" spans="1:29" ht="39" customHeight="1" x14ac:dyDescent="0.2">
      <c r="A16" s="5"/>
      <c r="B16" s="30"/>
      <c r="C16" s="29" t="s">
        <v>29</v>
      </c>
      <c r="D16" s="127"/>
      <c r="E16" s="25">
        <v>1</v>
      </c>
      <c r="F16" s="26">
        <f t="shared" si="0"/>
        <v>0</v>
      </c>
      <c r="G16" s="25">
        <f t="shared" si="1"/>
        <v>1</v>
      </c>
      <c r="H16" s="26">
        <f t="shared" si="2"/>
        <v>0</v>
      </c>
      <c r="I16" s="25">
        <f t="shared" si="3"/>
        <v>1</v>
      </c>
      <c r="J16" s="26">
        <f t="shared" si="4"/>
        <v>0</v>
      </c>
      <c r="K16" s="25">
        <f t="shared" si="5"/>
        <v>1</v>
      </c>
      <c r="L16" s="26">
        <f t="shared" si="6"/>
        <v>0</v>
      </c>
      <c r="M16" s="25">
        <f t="shared" si="7"/>
        <v>1</v>
      </c>
      <c r="N16" s="26">
        <f t="shared" si="8"/>
        <v>0</v>
      </c>
      <c r="O16" s="118">
        <f t="shared" si="14"/>
        <v>0</v>
      </c>
      <c r="P16" s="122">
        <f t="shared" si="9"/>
        <v>1</v>
      </c>
      <c r="Q16" s="120">
        <f t="shared" si="15"/>
        <v>0</v>
      </c>
      <c r="R16" s="118">
        <f t="shared" si="16"/>
        <v>0</v>
      </c>
      <c r="S16" s="122">
        <f t="shared" si="10"/>
        <v>1</v>
      </c>
      <c r="T16" s="120">
        <f t="shared" si="17"/>
        <v>0</v>
      </c>
      <c r="U16" s="118">
        <f t="shared" si="18"/>
        <v>0</v>
      </c>
      <c r="V16" s="122">
        <f t="shared" si="11"/>
        <v>1</v>
      </c>
      <c r="W16" s="120">
        <f t="shared" si="19"/>
        <v>0</v>
      </c>
      <c r="X16" s="118">
        <f t="shared" si="20"/>
        <v>0</v>
      </c>
      <c r="Y16" s="122">
        <f t="shared" si="12"/>
        <v>1</v>
      </c>
      <c r="Z16" s="120">
        <f t="shared" si="21"/>
        <v>0</v>
      </c>
      <c r="AA16" s="118">
        <f t="shared" si="22"/>
        <v>0</v>
      </c>
      <c r="AB16" s="122">
        <f t="shared" si="13"/>
        <v>1</v>
      </c>
      <c r="AC16" s="120">
        <f t="shared" si="23"/>
        <v>0</v>
      </c>
    </row>
    <row r="17" spans="1:29" ht="39" customHeight="1" x14ac:dyDescent="0.2">
      <c r="A17" s="5"/>
      <c r="B17" s="31"/>
      <c r="C17" s="29" t="s">
        <v>30</v>
      </c>
      <c r="D17" s="127"/>
      <c r="E17" s="25">
        <v>1</v>
      </c>
      <c r="F17" s="26">
        <f t="shared" si="0"/>
        <v>0</v>
      </c>
      <c r="G17" s="25">
        <f t="shared" si="1"/>
        <v>1</v>
      </c>
      <c r="H17" s="26">
        <f t="shared" si="2"/>
        <v>0</v>
      </c>
      <c r="I17" s="25">
        <f t="shared" si="3"/>
        <v>1</v>
      </c>
      <c r="J17" s="26">
        <f t="shared" si="4"/>
        <v>0</v>
      </c>
      <c r="K17" s="25">
        <f t="shared" si="5"/>
        <v>1</v>
      </c>
      <c r="L17" s="26">
        <f t="shared" si="6"/>
        <v>0</v>
      </c>
      <c r="M17" s="25">
        <f t="shared" si="7"/>
        <v>1</v>
      </c>
      <c r="N17" s="26">
        <f t="shared" si="8"/>
        <v>0</v>
      </c>
      <c r="O17" s="118">
        <f t="shared" si="14"/>
        <v>0</v>
      </c>
      <c r="P17" s="122">
        <f t="shared" si="9"/>
        <v>1</v>
      </c>
      <c r="Q17" s="120">
        <f t="shared" si="15"/>
        <v>0</v>
      </c>
      <c r="R17" s="118">
        <f t="shared" si="16"/>
        <v>0</v>
      </c>
      <c r="S17" s="122">
        <f t="shared" si="10"/>
        <v>1</v>
      </c>
      <c r="T17" s="120">
        <f t="shared" si="17"/>
        <v>0</v>
      </c>
      <c r="U17" s="118">
        <f t="shared" si="18"/>
        <v>0</v>
      </c>
      <c r="V17" s="122">
        <f t="shared" si="11"/>
        <v>1</v>
      </c>
      <c r="W17" s="120">
        <f t="shared" si="19"/>
        <v>0</v>
      </c>
      <c r="X17" s="118">
        <f t="shared" si="20"/>
        <v>0</v>
      </c>
      <c r="Y17" s="122">
        <f t="shared" si="12"/>
        <v>1</v>
      </c>
      <c r="Z17" s="120">
        <f t="shared" si="21"/>
        <v>0</v>
      </c>
      <c r="AA17" s="118">
        <f t="shared" si="22"/>
        <v>0</v>
      </c>
      <c r="AB17" s="122">
        <f t="shared" si="13"/>
        <v>1</v>
      </c>
      <c r="AC17" s="120">
        <f t="shared" si="23"/>
        <v>0</v>
      </c>
    </row>
    <row r="18" spans="1:29" ht="51.75" customHeight="1" x14ac:dyDescent="0.2">
      <c r="A18" s="5"/>
      <c r="B18" s="32" t="s">
        <v>31</v>
      </c>
      <c r="C18" s="29" t="s">
        <v>32</v>
      </c>
      <c r="D18" s="127"/>
      <c r="E18" s="25">
        <v>2</v>
      </c>
      <c r="F18" s="26">
        <f t="shared" si="0"/>
        <v>0</v>
      </c>
      <c r="G18" s="25">
        <f t="shared" si="1"/>
        <v>2</v>
      </c>
      <c r="H18" s="26">
        <f t="shared" si="2"/>
        <v>0</v>
      </c>
      <c r="I18" s="25">
        <f t="shared" si="3"/>
        <v>2</v>
      </c>
      <c r="J18" s="26">
        <f t="shared" si="4"/>
        <v>0</v>
      </c>
      <c r="K18" s="25">
        <f t="shared" si="5"/>
        <v>2</v>
      </c>
      <c r="L18" s="26">
        <f t="shared" si="6"/>
        <v>0</v>
      </c>
      <c r="M18" s="25">
        <f t="shared" si="7"/>
        <v>2</v>
      </c>
      <c r="N18" s="26">
        <f t="shared" si="8"/>
        <v>0</v>
      </c>
      <c r="O18" s="118">
        <f t="shared" si="14"/>
        <v>0</v>
      </c>
      <c r="P18" s="122">
        <f t="shared" si="9"/>
        <v>2</v>
      </c>
      <c r="Q18" s="120">
        <f t="shared" si="15"/>
        <v>0</v>
      </c>
      <c r="R18" s="118">
        <f t="shared" si="16"/>
        <v>0</v>
      </c>
      <c r="S18" s="122">
        <f t="shared" si="10"/>
        <v>2</v>
      </c>
      <c r="T18" s="120">
        <f t="shared" si="17"/>
        <v>0</v>
      </c>
      <c r="U18" s="118">
        <f t="shared" si="18"/>
        <v>0</v>
      </c>
      <c r="V18" s="122">
        <f t="shared" si="11"/>
        <v>2</v>
      </c>
      <c r="W18" s="120">
        <f t="shared" si="19"/>
        <v>0</v>
      </c>
      <c r="X18" s="118">
        <f t="shared" si="20"/>
        <v>0</v>
      </c>
      <c r="Y18" s="122">
        <f t="shared" si="12"/>
        <v>2</v>
      </c>
      <c r="Z18" s="120">
        <f t="shared" si="21"/>
        <v>0</v>
      </c>
      <c r="AA18" s="118">
        <f t="shared" si="22"/>
        <v>0</v>
      </c>
      <c r="AB18" s="122">
        <f t="shared" si="13"/>
        <v>2</v>
      </c>
      <c r="AC18" s="120">
        <f t="shared" si="23"/>
        <v>0</v>
      </c>
    </row>
    <row r="19" spans="1:29" ht="12.75" customHeight="1" x14ac:dyDescent="0.2">
      <c r="A19" s="5"/>
      <c r="B19" s="33"/>
      <c r="C19" s="16"/>
      <c r="D19" s="5"/>
    </row>
    <row r="20" spans="1:29" ht="13.5" customHeight="1" x14ac:dyDescent="0.2">
      <c r="A20" s="5"/>
      <c r="B20" s="34"/>
      <c r="C20" s="5"/>
      <c r="D20" s="5"/>
      <c r="F20" s="5"/>
      <c r="H20" s="5"/>
      <c r="J20" s="5"/>
      <c r="L20" s="5"/>
      <c r="N20" s="5"/>
      <c r="O20" s="5"/>
      <c r="Q20" s="5"/>
      <c r="R20" s="5"/>
      <c r="T20" s="5"/>
      <c r="U20" s="5"/>
      <c r="W20" s="5"/>
      <c r="X20" s="5"/>
      <c r="Z20" s="5"/>
      <c r="AA20" s="5"/>
      <c r="AC20" s="5"/>
    </row>
    <row r="21" spans="1:29" ht="16.5" customHeight="1" x14ac:dyDescent="0.2">
      <c r="A21" s="5"/>
      <c r="B21" s="5"/>
      <c r="C21" s="35" t="s">
        <v>33</v>
      </c>
      <c r="D21" s="36">
        <f>SUM(D6:D18)</f>
        <v>0</v>
      </c>
      <c r="E21" s="37"/>
      <c r="F21" s="36">
        <f>SUM(F6:F18)</f>
        <v>0</v>
      </c>
      <c r="G21" s="37"/>
      <c r="H21" s="36">
        <f>SUM(H6:H18)</f>
        <v>0</v>
      </c>
      <c r="I21" s="37"/>
      <c r="J21" s="36">
        <f>SUM(J6:J18)</f>
        <v>0</v>
      </c>
      <c r="K21" s="37"/>
      <c r="L21" s="36">
        <f>SUM(L6:L18)</f>
        <v>0</v>
      </c>
      <c r="M21" s="37"/>
      <c r="N21" s="36">
        <f>SUM(N6:N18)</f>
        <v>0</v>
      </c>
      <c r="O21" s="110"/>
      <c r="P21" s="37"/>
      <c r="Q21" s="36">
        <f>SUM(Q6:Q18)</f>
        <v>0</v>
      </c>
      <c r="R21" s="110"/>
      <c r="S21" s="37"/>
      <c r="T21" s="36">
        <f>SUM(T6:T18)</f>
        <v>0</v>
      </c>
      <c r="U21" s="110"/>
      <c r="V21" s="37"/>
      <c r="W21" s="36">
        <f>SUM(W6:W18)</f>
        <v>0</v>
      </c>
      <c r="X21" s="110"/>
      <c r="Y21" s="37"/>
      <c r="Z21" s="36">
        <f>SUM(Z6:Z18)</f>
        <v>0</v>
      </c>
      <c r="AA21" s="110"/>
      <c r="AB21" s="37"/>
      <c r="AC21" s="36">
        <f>SUM(AC6:AC18)</f>
        <v>0</v>
      </c>
    </row>
    <row r="22" spans="1:29" ht="16.5" customHeight="1" x14ac:dyDescent="0.2">
      <c r="A22" s="5"/>
      <c r="B22" s="5"/>
      <c r="C22" s="5"/>
      <c r="D22" s="5"/>
      <c r="I22" s="35"/>
    </row>
    <row r="23" spans="1:29" ht="16.5" customHeight="1" x14ac:dyDescent="0.2">
      <c r="A23" s="5"/>
      <c r="B23" s="5" t="s">
        <v>34</v>
      </c>
      <c r="C23" s="5"/>
      <c r="D23" s="38"/>
      <c r="E23" s="5"/>
      <c r="F23" s="39"/>
      <c r="G23" s="5"/>
      <c r="H23" s="5"/>
      <c r="I23" s="5"/>
      <c r="J23" s="5"/>
      <c r="K23" s="5"/>
      <c r="L23" s="5"/>
      <c r="T23" s="35" t="s">
        <v>35</v>
      </c>
      <c r="U23" s="35"/>
      <c r="W23" s="134">
        <f>SUM(F21:AC21)</f>
        <v>0</v>
      </c>
      <c r="X23" s="135"/>
      <c r="Y23" s="136"/>
      <c r="Z23" s="137"/>
      <c r="AA23" s="111"/>
      <c r="AB23" s="40" t="s">
        <v>36</v>
      </c>
    </row>
    <row r="24" spans="1:29" ht="12.75" customHeight="1" x14ac:dyDescent="0.2">
      <c r="A24" s="5"/>
    </row>
    <row r="25" spans="1:29" ht="12.75" customHeight="1" x14ac:dyDescent="0.2">
      <c r="A25" s="5"/>
    </row>
    <row r="26" spans="1:29" ht="12.75" customHeight="1" x14ac:dyDescent="0.2">
      <c r="A26" s="5"/>
    </row>
    <row r="27" spans="1:29" ht="12.75" customHeight="1" x14ac:dyDescent="0.2">
      <c r="A27" s="5"/>
    </row>
    <row r="28" spans="1:29" ht="12.75" customHeight="1" x14ac:dyDescent="0.2">
      <c r="A28" s="5"/>
    </row>
    <row r="29" spans="1:29" ht="12.75" customHeight="1" x14ac:dyDescent="0.2"/>
    <row r="30" spans="1:29" ht="12.75" customHeight="1" x14ac:dyDescent="0.2"/>
    <row r="31" spans="1:29" ht="12.75" customHeight="1" x14ac:dyDescent="0.2">
      <c r="A31" s="41"/>
    </row>
    <row r="32" spans="1:2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OJRNJOHOxehR4bkdBGxrzWNa622W1rRg5W1P2F3Fzl12hbS0zewmxxWxgOXgQ8cImp4/Vp9UPDBZJX9OLJIaww==" saltValue="1wFC1VRMfsBPxyLH8b8LKQ==" spinCount="100000" sheet="1" objects="1" scenarios="1" selectLockedCells="1"/>
  <mergeCells count="13">
    <mergeCell ref="AA4:AC4"/>
    <mergeCell ref="X4:Z4"/>
    <mergeCell ref="U4:W4"/>
    <mergeCell ref="R4:T4"/>
    <mergeCell ref="O4:Q4"/>
    <mergeCell ref="W23:Z23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C1000"/>
  <sheetViews>
    <sheetView workbookViewId="0">
      <selection activeCell="D12" sqref="D12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37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C2" s="17" t="s">
        <v>38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17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26.25" customHeight="1" thickBot="1" x14ac:dyDescent="0.25">
      <c r="A6" s="5"/>
      <c r="B6" s="30" t="s">
        <v>40</v>
      </c>
      <c r="C6" s="24" t="s">
        <v>41</v>
      </c>
      <c r="D6" s="127"/>
      <c r="E6" s="25">
        <v>1</v>
      </c>
      <c r="F6" s="26">
        <f t="shared" ref="F6:F15" si="0">D6*E6</f>
        <v>0</v>
      </c>
      <c r="G6" s="25">
        <v>0</v>
      </c>
      <c r="H6" s="26">
        <f t="shared" ref="H6:H15" si="1">D6*G6</f>
        <v>0</v>
      </c>
      <c r="I6" s="25">
        <v>0</v>
      </c>
      <c r="J6" s="26">
        <f t="shared" ref="J6:J15" si="2">D6*I6</f>
        <v>0</v>
      </c>
      <c r="K6" s="25">
        <v>0</v>
      </c>
      <c r="L6" s="26">
        <f t="shared" ref="L6:L15" si="3">D6*K6</f>
        <v>0</v>
      </c>
      <c r="M6" s="25">
        <v>0</v>
      </c>
      <c r="N6" s="26">
        <f t="shared" ref="N6:N15" si="4">D6*M6</f>
        <v>0</v>
      </c>
      <c r="O6" s="119">
        <f>D6*1.03</f>
        <v>0</v>
      </c>
      <c r="P6" s="123">
        <v>0</v>
      </c>
      <c r="Q6" s="121">
        <f>P6*O6</f>
        <v>0</v>
      </c>
      <c r="R6" s="119">
        <f>O6*1.03</f>
        <v>0</v>
      </c>
      <c r="S6" s="123">
        <v>0</v>
      </c>
      <c r="T6" s="121">
        <f>S6*R6</f>
        <v>0</v>
      </c>
      <c r="U6" s="119">
        <f>R6*1.03</f>
        <v>0</v>
      </c>
      <c r="V6" s="123">
        <v>0</v>
      </c>
      <c r="W6" s="121">
        <f>V6*U6</f>
        <v>0</v>
      </c>
      <c r="X6" s="119">
        <f>U6*1.03</f>
        <v>0</v>
      </c>
      <c r="Y6" s="123">
        <v>0</v>
      </c>
      <c r="Z6" s="121">
        <f>Y6*X6</f>
        <v>0</v>
      </c>
      <c r="AA6" s="119">
        <f>X6*1.03</f>
        <v>0</v>
      </c>
      <c r="AB6" s="123">
        <v>0</v>
      </c>
      <c r="AC6" s="121">
        <f>AB6*AA6</f>
        <v>0</v>
      </c>
    </row>
    <row r="7" spans="1:29" ht="77.25" customHeight="1" thickBot="1" x14ac:dyDescent="0.25">
      <c r="A7" s="5"/>
      <c r="B7" s="30" t="s">
        <v>42</v>
      </c>
      <c r="C7" s="24" t="s">
        <v>43</v>
      </c>
      <c r="D7" s="127"/>
      <c r="E7" s="25">
        <v>0</v>
      </c>
      <c r="F7" s="26">
        <f t="shared" si="0"/>
        <v>0</v>
      </c>
      <c r="G7" s="25">
        <v>1</v>
      </c>
      <c r="H7" s="26">
        <f t="shared" si="1"/>
        <v>0</v>
      </c>
      <c r="I7" s="25">
        <f t="shared" ref="I7:I14" si="5">E7</f>
        <v>0</v>
      </c>
      <c r="J7" s="26">
        <f t="shared" si="2"/>
        <v>0</v>
      </c>
      <c r="K7" s="25">
        <v>1</v>
      </c>
      <c r="L7" s="26">
        <f t="shared" si="3"/>
        <v>0</v>
      </c>
      <c r="M7" s="25">
        <f t="shared" ref="M7:M14" si="6">E7</f>
        <v>0</v>
      </c>
      <c r="N7" s="26">
        <f t="shared" si="4"/>
        <v>0</v>
      </c>
      <c r="O7" s="119">
        <f t="shared" ref="O7:O15" si="7">D7*1.03</f>
        <v>0</v>
      </c>
      <c r="P7" s="123">
        <v>1</v>
      </c>
      <c r="Q7" s="121">
        <f t="shared" ref="Q7:Q15" si="8">P7*O7</f>
        <v>0</v>
      </c>
      <c r="R7" s="119">
        <f t="shared" ref="R7:R15" si="9">O7*1.03</f>
        <v>0</v>
      </c>
      <c r="S7" s="123">
        <f t="shared" ref="S7:S14" si="10">E7</f>
        <v>0</v>
      </c>
      <c r="T7" s="121">
        <f t="shared" ref="T7:T15" si="11">S7*R7</f>
        <v>0</v>
      </c>
      <c r="U7" s="119">
        <f t="shared" ref="U7:U15" si="12">R7*1.03</f>
        <v>0</v>
      </c>
      <c r="V7" s="123">
        <v>1</v>
      </c>
      <c r="W7" s="121">
        <f t="shared" ref="W7:W15" si="13">V7*U7</f>
        <v>0</v>
      </c>
      <c r="X7" s="119">
        <f t="shared" ref="X7:X15" si="14">U7*1.03</f>
        <v>0</v>
      </c>
      <c r="Y7" s="123">
        <f t="shared" ref="Y7:Y14" si="15">E7</f>
        <v>0</v>
      </c>
      <c r="Z7" s="121">
        <f t="shared" ref="Z7:Z15" si="16">Y7*X7</f>
        <v>0</v>
      </c>
      <c r="AA7" s="119">
        <f t="shared" ref="AA7:AA15" si="17">X7*1.03</f>
        <v>0</v>
      </c>
      <c r="AB7" s="123">
        <v>1</v>
      </c>
      <c r="AC7" s="121">
        <f t="shared" ref="AC7:AC15" si="18">AB7*AA7</f>
        <v>0</v>
      </c>
    </row>
    <row r="8" spans="1:29" ht="39" customHeight="1" x14ac:dyDescent="0.2">
      <c r="A8" s="5"/>
      <c r="B8" s="30" t="s">
        <v>44</v>
      </c>
      <c r="C8" s="24" t="s">
        <v>45</v>
      </c>
      <c r="D8" s="127"/>
      <c r="E8" s="25">
        <v>0</v>
      </c>
      <c r="F8" s="26">
        <f t="shared" si="0"/>
        <v>0</v>
      </c>
      <c r="G8" s="25">
        <v>1</v>
      </c>
      <c r="H8" s="26">
        <f t="shared" si="1"/>
        <v>0</v>
      </c>
      <c r="I8" s="25">
        <f t="shared" si="5"/>
        <v>0</v>
      </c>
      <c r="J8" s="26">
        <f t="shared" si="2"/>
        <v>0</v>
      </c>
      <c r="K8" s="25">
        <v>1</v>
      </c>
      <c r="L8" s="26">
        <f t="shared" si="3"/>
        <v>0</v>
      </c>
      <c r="M8" s="25">
        <f t="shared" si="6"/>
        <v>0</v>
      </c>
      <c r="N8" s="26">
        <f t="shared" si="4"/>
        <v>0</v>
      </c>
      <c r="O8" s="119">
        <f t="shared" si="7"/>
        <v>0</v>
      </c>
      <c r="P8" s="123">
        <v>1</v>
      </c>
      <c r="Q8" s="121">
        <f t="shared" si="8"/>
        <v>0</v>
      </c>
      <c r="R8" s="119">
        <f t="shared" si="9"/>
        <v>0</v>
      </c>
      <c r="S8" s="123">
        <f t="shared" si="10"/>
        <v>0</v>
      </c>
      <c r="T8" s="121">
        <f t="shared" si="11"/>
        <v>0</v>
      </c>
      <c r="U8" s="119">
        <f t="shared" si="12"/>
        <v>0</v>
      </c>
      <c r="V8" s="123">
        <v>1</v>
      </c>
      <c r="W8" s="121">
        <f t="shared" si="13"/>
        <v>0</v>
      </c>
      <c r="X8" s="119">
        <f t="shared" si="14"/>
        <v>0</v>
      </c>
      <c r="Y8" s="123">
        <f t="shared" si="15"/>
        <v>0</v>
      </c>
      <c r="Z8" s="121">
        <f t="shared" si="16"/>
        <v>0</v>
      </c>
      <c r="AA8" s="119">
        <f t="shared" si="17"/>
        <v>0</v>
      </c>
      <c r="AB8" s="123">
        <v>1</v>
      </c>
      <c r="AC8" s="121">
        <f t="shared" si="18"/>
        <v>0</v>
      </c>
    </row>
    <row r="9" spans="1:29" ht="26.25" customHeight="1" x14ac:dyDescent="0.2">
      <c r="A9" s="5"/>
      <c r="B9" s="30" t="s">
        <v>46</v>
      </c>
      <c r="C9" s="24" t="s">
        <v>47</v>
      </c>
      <c r="D9" s="127"/>
      <c r="E9" s="25">
        <v>0</v>
      </c>
      <c r="F9" s="26">
        <f t="shared" si="0"/>
        <v>0</v>
      </c>
      <c r="G9" s="25">
        <v>1</v>
      </c>
      <c r="H9" s="26">
        <f t="shared" si="1"/>
        <v>0</v>
      </c>
      <c r="I9" s="25">
        <f t="shared" si="5"/>
        <v>0</v>
      </c>
      <c r="J9" s="26">
        <f t="shared" si="2"/>
        <v>0</v>
      </c>
      <c r="K9" s="25">
        <v>1</v>
      </c>
      <c r="L9" s="26">
        <f t="shared" si="3"/>
        <v>0</v>
      </c>
      <c r="M9" s="25">
        <f t="shared" si="6"/>
        <v>0</v>
      </c>
      <c r="N9" s="26">
        <f t="shared" si="4"/>
        <v>0</v>
      </c>
      <c r="O9" s="119">
        <f t="shared" si="7"/>
        <v>0</v>
      </c>
      <c r="P9" s="123">
        <v>1</v>
      </c>
      <c r="Q9" s="121">
        <f t="shared" si="8"/>
        <v>0</v>
      </c>
      <c r="R9" s="119">
        <f t="shared" si="9"/>
        <v>0</v>
      </c>
      <c r="S9" s="123">
        <f t="shared" si="10"/>
        <v>0</v>
      </c>
      <c r="T9" s="121">
        <f t="shared" si="11"/>
        <v>0</v>
      </c>
      <c r="U9" s="119">
        <f t="shared" si="12"/>
        <v>0</v>
      </c>
      <c r="V9" s="123">
        <v>1</v>
      </c>
      <c r="W9" s="121">
        <f t="shared" si="13"/>
        <v>0</v>
      </c>
      <c r="X9" s="119">
        <f t="shared" si="14"/>
        <v>0</v>
      </c>
      <c r="Y9" s="123">
        <f t="shared" si="15"/>
        <v>0</v>
      </c>
      <c r="Z9" s="121">
        <f t="shared" si="16"/>
        <v>0</v>
      </c>
      <c r="AA9" s="119">
        <f t="shared" si="17"/>
        <v>0</v>
      </c>
      <c r="AB9" s="123">
        <v>1</v>
      </c>
      <c r="AC9" s="121">
        <f t="shared" si="18"/>
        <v>0</v>
      </c>
    </row>
    <row r="10" spans="1:29" ht="51.75" customHeight="1" x14ac:dyDescent="0.2">
      <c r="A10" s="5"/>
      <c r="B10" s="30" t="s">
        <v>48</v>
      </c>
      <c r="C10" s="28" t="s">
        <v>49</v>
      </c>
      <c r="D10" s="127"/>
      <c r="E10" s="25">
        <v>0</v>
      </c>
      <c r="F10" s="26">
        <f t="shared" si="0"/>
        <v>0</v>
      </c>
      <c r="G10" s="25">
        <v>1</v>
      </c>
      <c r="H10" s="26">
        <f t="shared" si="1"/>
        <v>0</v>
      </c>
      <c r="I10" s="25">
        <f t="shared" si="5"/>
        <v>0</v>
      </c>
      <c r="J10" s="26">
        <f t="shared" si="2"/>
        <v>0</v>
      </c>
      <c r="K10" s="25">
        <v>1</v>
      </c>
      <c r="L10" s="26">
        <f t="shared" si="3"/>
        <v>0</v>
      </c>
      <c r="M10" s="25">
        <f t="shared" si="6"/>
        <v>0</v>
      </c>
      <c r="N10" s="26">
        <f t="shared" si="4"/>
        <v>0</v>
      </c>
      <c r="O10" s="119">
        <f t="shared" si="7"/>
        <v>0</v>
      </c>
      <c r="P10" s="123">
        <v>1</v>
      </c>
      <c r="Q10" s="121">
        <f t="shared" si="8"/>
        <v>0</v>
      </c>
      <c r="R10" s="119">
        <f t="shared" si="9"/>
        <v>0</v>
      </c>
      <c r="S10" s="123">
        <f t="shared" si="10"/>
        <v>0</v>
      </c>
      <c r="T10" s="121">
        <f t="shared" si="11"/>
        <v>0</v>
      </c>
      <c r="U10" s="119">
        <f t="shared" si="12"/>
        <v>0</v>
      </c>
      <c r="V10" s="123">
        <v>1</v>
      </c>
      <c r="W10" s="121">
        <f t="shared" si="13"/>
        <v>0</v>
      </c>
      <c r="X10" s="119">
        <f t="shared" si="14"/>
        <v>0</v>
      </c>
      <c r="Y10" s="123">
        <f t="shared" si="15"/>
        <v>0</v>
      </c>
      <c r="Z10" s="121">
        <f t="shared" si="16"/>
        <v>0</v>
      </c>
      <c r="AA10" s="119">
        <f t="shared" si="17"/>
        <v>0</v>
      </c>
      <c r="AB10" s="123">
        <v>1</v>
      </c>
      <c r="AC10" s="121">
        <f t="shared" si="18"/>
        <v>0</v>
      </c>
    </row>
    <row r="11" spans="1:29" ht="90" customHeight="1" x14ac:dyDescent="0.2">
      <c r="A11" s="5"/>
      <c r="B11" s="30" t="s">
        <v>50</v>
      </c>
      <c r="C11" s="28" t="s">
        <v>51</v>
      </c>
      <c r="D11" s="127"/>
      <c r="E11" s="25">
        <v>0</v>
      </c>
      <c r="F11" s="26">
        <f t="shared" si="0"/>
        <v>0</v>
      </c>
      <c r="G11" s="25">
        <v>1</v>
      </c>
      <c r="H11" s="26">
        <f t="shared" si="1"/>
        <v>0</v>
      </c>
      <c r="I11" s="25">
        <f t="shared" si="5"/>
        <v>0</v>
      </c>
      <c r="J11" s="26">
        <f t="shared" si="2"/>
        <v>0</v>
      </c>
      <c r="K11" s="25">
        <v>1</v>
      </c>
      <c r="L11" s="26">
        <f t="shared" si="3"/>
        <v>0</v>
      </c>
      <c r="M11" s="25">
        <f t="shared" si="6"/>
        <v>0</v>
      </c>
      <c r="N11" s="26">
        <f t="shared" si="4"/>
        <v>0</v>
      </c>
      <c r="O11" s="119">
        <f t="shared" si="7"/>
        <v>0</v>
      </c>
      <c r="P11" s="123">
        <v>1</v>
      </c>
      <c r="Q11" s="121">
        <f t="shared" si="8"/>
        <v>0</v>
      </c>
      <c r="R11" s="119">
        <f t="shared" si="9"/>
        <v>0</v>
      </c>
      <c r="S11" s="123">
        <f t="shared" si="10"/>
        <v>0</v>
      </c>
      <c r="T11" s="121">
        <f t="shared" si="11"/>
        <v>0</v>
      </c>
      <c r="U11" s="119">
        <f t="shared" si="12"/>
        <v>0</v>
      </c>
      <c r="V11" s="123">
        <v>1</v>
      </c>
      <c r="W11" s="121">
        <f t="shared" si="13"/>
        <v>0</v>
      </c>
      <c r="X11" s="119">
        <f t="shared" si="14"/>
        <v>0</v>
      </c>
      <c r="Y11" s="123">
        <f t="shared" si="15"/>
        <v>0</v>
      </c>
      <c r="Z11" s="121">
        <f t="shared" si="16"/>
        <v>0</v>
      </c>
      <c r="AA11" s="119">
        <f t="shared" si="17"/>
        <v>0</v>
      </c>
      <c r="AB11" s="123">
        <v>1</v>
      </c>
      <c r="AC11" s="121">
        <f t="shared" si="18"/>
        <v>0</v>
      </c>
    </row>
    <row r="12" spans="1:29" ht="39" customHeight="1" x14ac:dyDescent="0.2">
      <c r="A12" s="5"/>
      <c r="B12" s="30" t="s">
        <v>52</v>
      </c>
      <c r="C12" s="28" t="s">
        <v>162</v>
      </c>
      <c r="D12" s="127"/>
      <c r="E12" s="25">
        <v>0</v>
      </c>
      <c r="F12" s="26">
        <f t="shared" si="0"/>
        <v>0</v>
      </c>
      <c r="G12" s="25">
        <v>1</v>
      </c>
      <c r="H12" s="26">
        <f t="shared" si="1"/>
        <v>0</v>
      </c>
      <c r="I12" s="25">
        <f t="shared" si="5"/>
        <v>0</v>
      </c>
      <c r="J12" s="26">
        <f t="shared" si="2"/>
        <v>0</v>
      </c>
      <c r="K12" s="25">
        <v>1</v>
      </c>
      <c r="L12" s="26">
        <f t="shared" si="3"/>
        <v>0</v>
      </c>
      <c r="M12" s="25">
        <f t="shared" si="6"/>
        <v>0</v>
      </c>
      <c r="N12" s="26">
        <f t="shared" si="4"/>
        <v>0</v>
      </c>
      <c r="O12" s="119">
        <f t="shared" si="7"/>
        <v>0</v>
      </c>
      <c r="P12" s="123">
        <v>1</v>
      </c>
      <c r="Q12" s="121">
        <f t="shared" si="8"/>
        <v>0</v>
      </c>
      <c r="R12" s="119">
        <f t="shared" si="9"/>
        <v>0</v>
      </c>
      <c r="S12" s="123">
        <f t="shared" si="10"/>
        <v>0</v>
      </c>
      <c r="T12" s="121">
        <f t="shared" si="11"/>
        <v>0</v>
      </c>
      <c r="U12" s="119">
        <f t="shared" si="12"/>
        <v>0</v>
      </c>
      <c r="V12" s="123">
        <v>1</v>
      </c>
      <c r="W12" s="121">
        <f t="shared" si="13"/>
        <v>0</v>
      </c>
      <c r="X12" s="119">
        <f t="shared" si="14"/>
        <v>0</v>
      </c>
      <c r="Y12" s="123">
        <f t="shared" si="15"/>
        <v>0</v>
      </c>
      <c r="Z12" s="121">
        <f t="shared" si="16"/>
        <v>0</v>
      </c>
      <c r="AA12" s="119">
        <f t="shared" si="17"/>
        <v>0</v>
      </c>
      <c r="AB12" s="123">
        <v>1</v>
      </c>
      <c r="AC12" s="121">
        <f t="shared" si="18"/>
        <v>0</v>
      </c>
    </row>
    <row r="13" spans="1:29" ht="51.75" customHeight="1" x14ac:dyDescent="0.2">
      <c r="A13" s="5"/>
      <c r="B13" s="30" t="s">
        <v>53</v>
      </c>
      <c r="C13" s="29" t="s">
        <v>54</v>
      </c>
      <c r="D13" s="127"/>
      <c r="E13" s="25">
        <v>0</v>
      </c>
      <c r="F13" s="26">
        <f t="shared" si="0"/>
        <v>0</v>
      </c>
      <c r="G13" s="25">
        <v>1</v>
      </c>
      <c r="H13" s="26">
        <f t="shared" si="1"/>
        <v>0</v>
      </c>
      <c r="I13" s="25">
        <f t="shared" si="5"/>
        <v>0</v>
      </c>
      <c r="J13" s="26">
        <f t="shared" si="2"/>
        <v>0</v>
      </c>
      <c r="K13" s="25">
        <v>1</v>
      </c>
      <c r="L13" s="26">
        <f t="shared" si="3"/>
        <v>0</v>
      </c>
      <c r="M13" s="25">
        <f t="shared" si="6"/>
        <v>0</v>
      </c>
      <c r="N13" s="26">
        <f t="shared" si="4"/>
        <v>0</v>
      </c>
      <c r="O13" s="119">
        <f t="shared" si="7"/>
        <v>0</v>
      </c>
      <c r="P13" s="123">
        <v>1</v>
      </c>
      <c r="Q13" s="121">
        <f t="shared" si="8"/>
        <v>0</v>
      </c>
      <c r="R13" s="119">
        <f t="shared" si="9"/>
        <v>0</v>
      </c>
      <c r="S13" s="123">
        <f t="shared" si="10"/>
        <v>0</v>
      </c>
      <c r="T13" s="121">
        <f t="shared" si="11"/>
        <v>0</v>
      </c>
      <c r="U13" s="119">
        <f t="shared" si="12"/>
        <v>0</v>
      </c>
      <c r="V13" s="123">
        <v>1</v>
      </c>
      <c r="W13" s="121">
        <f t="shared" si="13"/>
        <v>0</v>
      </c>
      <c r="X13" s="119">
        <f t="shared" si="14"/>
        <v>0</v>
      </c>
      <c r="Y13" s="123">
        <f t="shared" si="15"/>
        <v>0</v>
      </c>
      <c r="Z13" s="121">
        <f t="shared" si="16"/>
        <v>0</v>
      </c>
      <c r="AA13" s="119">
        <f t="shared" si="17"/>
        <v>0</v>
      </c>
      <c r="AB13" s="123">
        <v>1</v>
      </c>
      <c r="AC13" s="121">
        <f t="shared" si="18"/>
        <v>0</v>
      </c>
    </row>
    <row r="14" spans="1:29" ht="39" customHeight="1" x14ac:dyDescent="0.2">
      <c r="A14" s="5"/>
      <c r="B14" s="30" t="s">
        <v>55</v>
      </c>
      <c r="C14" s="29" t="s">
        <v>56</v>
      </c>
      <c r="D14" s="127"/>
      <c r="E14" s="25">
        <v>0</v>
      </c>
      <c r="F14" s="26">
        <f t="shared" si="0"/>
        <v>0</v>
      </c>
      <c r="G14" s="25">
        <v>1</v>
      </c>
      <c r="H14" s="26">
        <f t="shared" si="1"/>
        <v>0</v>
      </c>
      <c r="I14" s="25">
        <f t="shared" si="5"/>
        <v>0</v>
      </c>
      <c r="J14" s="26">
        <f t="shared" si="2"/>
        <v>0</v>
      </c>
      <c r="K14" s="25">
        <v>1</v>
      </c>
      <c r="L14" s="26">
        <f t="shared" si="3"/>
        <v>0</v>
      </c>
      <c r="M14" s="25">
        <f t="shared" si="6"/>
        <v>0</v>
      </c>
      <c r="N14" s="26">
        <f t="shared" si="4"/>
        <v>0</v>
      </c>
      <c r="O14" s="119">
        <f t="shared" si="7"/>
        <v>0</v>
      </c>
      <c r="P14" s="123">
        <v>1</v>
      </c>
      <c r="Q14" s="121">
        <f t="shared" si="8"/>
        <v>0</v>
      </c>
      <c r="R14" s="119">
        <f t="shared" si="9"/>
        <v>0</v>
      </c>
      <c r="S14" s="123">
        <f t="shared" si="10"/>
        <v>0</v>
      </c>
      <c r="T14" s="121">
        <f t="shared" si="11"/>
        <v>0</v>
      </c>
      <c r="U14" s="119">
        <f t="shared" si="12"/>
        <v>0</v>
      </c>
      <c r="V14" s="123">
        <v>1</v>
      </c>
      <c r="W14" s="121">
        <f t="shared" si="13"/>
        <v>0</v>
      </c>
      <c r="X14" s="119">
        <f t="shared" si="14"/>
        <v>0</v>
      </c>
      <c r="Y14" s="123">
        <f t="shared" si="15"/>
        <v>0</v>
      </c>
      <c r="Z14" s="121">
        <f t="shared" si="16"/>
        <v>0</v>
      </c>
      <c r="AA14" s="119">
        <f t="shared" si="17"/>
        <v>0</v>
      </c>
      <c r="AB14" s="123">
        <v>1</v>
      </c>
      <c r="AC14" s="121">
        <f t="shared" si="18"/>
        <v>0</v>
      </c>
    </row>
    <row r="15" spans="1:29" ht="51.75" customHeight="1" x14ac:dyDescent="0.2">
      <c r="A15" s="5"/>
      <c r="B15" s="30"/>
      <c r="C15" s="43" t="s">
        <v>57</v>
      </c>
      <c r="D15" s="127"/>
      <c r="E15" s="25">
        <v>1</v>
      </c>
      <c r="F15" s="26">
        <f t="shared" si="0"/>
        <v>0</v>
      </c>
      <c r="G15" s="25">
        <v>1</v>
      </c>
      <c r="H15" s="26">
        <f t="shared" si="1"/>
        <v>0</v>
      </c>
      <c r="I15" s="25">
        <v>0</v>
      </c>
      <c r="J15" s="26">
        <f t="shared" si="2"/>
        <v>0</v>
      </c>
      <c r="K15" s="25">
        <v>1</v>
      </c>
      <c r="L15" s="26">
        <f t="shared" si="3"/>
        <v>0</v>
      </c>
      <c r="M15" s="25">
        <v>0</v>
      </c>
      <c r="N15" s="26">
        <f t="shared" si="4"/>
        <v>0</v>
      </c>
      <c r="O15" s="119">
        <f t="shared" si="7"/>
        <v>0</v>
      </c>
      <c r="P15" s="123">
        <v>1</v>
      </c>
      <c r="Q15" s="121">
        <f t="shared" si="8"/>
        <v>0</v>
      </c>
      <c r="R15" s="119">
        <f t="shared" si="9"/>
        <v>0</v>
      </c>
      <c r="S15" s="123">
        <v>0</v>
      </c>
      <c r="T15" s="121">
        <f t="shared" si="11"/>
        <v>0</v>
      </c>
      <c r="U15" s="119">
        <f t="shared" si="12"/>
        <v>0</v>
      </c>
      <c r="V15" s="123">
        <v>1</v>
      </c>
      <c r="W15" s="121">
        <f t="shared" si="13"/>
        <v>0</v>
      </c>
      <c r="X15" s="119">
        <f t="shared" si="14"/>
        <v>0</v>
      </c>
      <c r="Y15" s="123">
        <v>0</v>
      </c>
      <c r="Z15" s="121">
        <f t="shared" si="16"/>
        <v>0</v>
      </c>
      <c r="AA15" s="119">
        <f t="shared" si="17"/>
        <v>0</v>
      </c>
      <c r="AB15" s="123">
        <v>1</v>
      </c>
      <c r="AC15" s="121">
        <f t="shared" si="18"/>
        <v>0</v>
      </c>
    </row>
    <row r="16" spans="1:29" ht="12.75" customHeight="1" x14ac:dyDescent="0.2">
      <c r="A16" s="5"/>
      <c r="B16" s="33"/>
      <c r="C16" s="44"/>
      <c r="D16" s="45"/>
    </row>
    <row r="17" spans="1:29" ht="13.5" customHeight="1" x14ac:dyDescent="0.2">
      <c r="A17" s="5"/>
      <c r="B17" s="34"/>
      <c r="C17" s="45"/>
      <c r="D17" s="45"/>
      <c r="F17" s="5"/>
      <c r="H17" s="5"/>
      <c r="J17" s="5"/>
      <c r="L17" s="5"/>
      <c r="N17" s="5"/>
      <c r="O17" s="5"/>
      <c r="Q17" s="5"/>
      <c r="R17" s="5"/>
      <c r="T17" s="5"/>
      <c r="U17" s="5"/>
      <c r="W17" s="5"/>
      <c r="X17" s="5"/>
      <c r="Z17" s="5"/>
      <c r="AA17" s="5"/>
      <c r="AC17" s="5"/>
    </row>
    <row r="18" spans="1:29" ht="16.5" customHeight="1" x14ac:dyDescent="0.2">
      <c r="A18" s="5"/>
      <c r="B18" s="5"/>
      <c r="C18" s="35" t="s">
        <v>33</v>
      </c>
      <c r="D18" s="36">
        <f>SUM(D6:D15)</f>
        <v>0</v>
      </c>
      <c r="E18" s="37"/>
      <c r="F18" s="36">
        <f>SUM(F6:F15)</f>
        <v>0</v>
      </c>
      <c r="G18" s="37"/>
      <c r="H18" s="36">
        <f>SUM(H6:H15)</f>
        <v>0</v>
      </c>
      <c r="I18" s="37"/>
      <c r="J18" s="36">
        <f>SUM(J6:J15)</f>
        <v>0</v>
      </c>
      <c r="K18" s="37"/>
      <c r="L18" s="36">
        <f>SUM(L6:L15)</f>
        <v>0</v>
      </c>
      <c r="M18" s="37"/>
      <c r="N18" s="36">
        <f>SUM(N6:N15)</f>
        <v>0</v>
      </c>
      <c r="O18" s="110"/>
      <c r="P18" s="37"/>
      <c r="Q18" s="36">
        <f>SUM(Q6:Q15)</f>
        <v>0</v>
      </c>
      <c r="R18" s="110"/>
      <c r="S18" s="37"/>
      <c r="T18" s="36">
        <f>SUM(T6:T15)</f>
        <v>0</v>
      </c>
      <c r="U18" s="110"/>
      <c r="V18" s="37"/>
      <c r="W18" s="36">
        <f>SUM(W6:W15)</f>
        <v>0</v>
      </c>
      <c r="X18" s="110"/>
      <c r="Y18" s="37"/>
      <c r="Z18" s="36">
        <f>SUM(Z6:Z15)</f>
        <v>0</v>
      </c>
      <c r="AA18" s="110"/>
      <c r="AB18" s="37"/>
      <c r="AC18" s="36">
        <f>SUM(AC6:AC15)</f>
        <v>0</v>
      </c>
    </row>
    <row r="19" spans="1:29" ht="16.5" customHeight="1" x14ac:dyDescent="0.2">
      <c r="A19" s="5"/>
      <c r="B19" s="5"/>
      <c r="C19" s="5"/>
      <c r="D19" s="5"/>
      <c r="I19" s="35"/>
    </row>
    <row r="20" spans="1:29" ht="16.5" customHeight="1" x14ac:dyDescent="0.2">
      <c r="A20" s="5"/>
      <c r="B20" s="46" t="s">
        <v>34</v>
      </c>
      <c r="C20" s="5"/>
      <c r="D20" s="38"/>
      <c r="E20" s="5"/>
      <c r="F20" s="39"/>
      <c r="G20" s="5"/>
      <c r="H20" s="5"/>
      <c r="I20" s="5"/>
      <c r="J20" s="5"/>
      <c r="K20" s="5"/>
      <c r="L20" s="5"/>
      <c r="T20" s="35" t="s">
        <v>35</v>
      </c>
      <c r="U20" s="35"/>
      <c r="W20" s="134">
        <f>SUM(F18:AC18)</f>
        <v>0</v>
      </c>
      <c r="X20" s="135"/>
      <c r="Y20" s="136"/>
      <c r="Z20" s="137"/>
      <c r="AA20" s="111"/>
      <c r="AB20" s="40" t="s">
        <v>36</v>
      </c>
    </row>
    <row r="21" spans="1:29" ht="12.75" customHeight="1" x14ac:dyDescent="0.2">
      <c r="A21" s="5"/>
    </row>
    <row r="22" spans="1:29" ht="12.75" customHeight="1" x14ac:dyDescent="0.2">
      <c r="A22" s="5"/>
    </row>
    <row r="23" spans="1:29" ht="12.75" customHeight="1" x14ac:dyDescent="0.2">
      <c r="A23" s="5"/>
    </row>
    <row r="24" spans="1:29" ht="12.75" customHeight="1" x14ac:dyDescent="0.2">
      <c r="A24" s="5"/>
    </row>
    <row r="25" spans="1:29" ht="12.75" customHeight="1" x14ac:dyDescent="0.2">
      <c r="A25" s="5"/>
    </row>
    <row r="26" spans="1:29" ht="12.75" customHeight="1" x14ac:dyDescent="0.2">
      <c r="A26" s="5"/>
    </row>
    <row r="27" spans="1:29" ht="12.75" customHeight="1" x14ac:dyDescent="0.2">
      <c r="A27" s="5"/>
    </row>
    <row r="28" spans="1:29" ht="12.75" customHeight="1" x14ac:dyDescent="0.2">
      <c r="A28" s="5"/>
    </row>
    <row r="29" spans="1:29" ht="12.75" customHeight="1" x14ac:dyDescent="0.2">
      <c r="A29" s="5"/>
    </row>
    <row r="30" spans="1:29" ht="12.75" customHeight="1" x14ac:dyDescent="0.2"/>
    <row r="31" spans="1:29" ht="12.75" customHeight="1" x14ac:dyDescent="0.2"/>
    <row r="32" spans="1:2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27kdE0kEcCEWl4Ltea+PA74X0R0RlHWs84/VQnj8wDBmlmMwkZK6HovUasN3qR30b73OHmoDapqjRy1bavMCHg==" saltValue="73Fnk5XDFNcaEuoMRiezmQ==" spinCount="100000" sheet="1" objects="1" scenarios="1" selectLockedCells="1"/>
  <mergeCells count="13">
    <mergeCell ref="AA4:AC4"/>
    <mergeCell ref="X4:Z4"/>
    <mergeCell ref="U4:W4"/>
    <mergeCell ref="R4:T4"/>
    <mergeCell ref="O4:Q4"/>
    <mergeCell ref="W20:Z20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C1000"/>
  <sheetViews>
    <sheetView workbookViewId="0">
      <selection activeCell="D9" sqref="D9"/>
    </sheetView>
  </sheetViews>
  <sheetFormatPr baseColWidth="10" defaultColWidth="12.7109375" defaultRowHeight="15" customHeight="1" x14ac:dyDescent="0.2"/>
  <cols>
    <col min="1" max="1" width="1.28515625" customWidth="1"/>
    <col min="2" max="2" width="5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58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C2" s="17" t="s">
        <v>59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17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39" customHeight="1" thickBot="1" x14ac:dyDescent="0.25">
      <c r="A6" s="5"/>
      <c r="B6" s="142" t="s">
        <v>60</v>
      </c>
      <c r="C6" s="47" t="s">
        <v>154</v>
      </c>
      <c r="D6" s="127"/>
      <c r="E6" s="25">
        <v>2</v>
      </c>
      <c r="F6" s="26">
        <f t="shared" ref="F6:F13" si="0">D6*E6</f>
        <v>0</v>
      </c>
      <c r="G6" s="25">
        <f t="shared" ref="G6:G13" si="1">E6</f>
        <v>2</v>
      </c>
      <c r="H6" s="26">
        <f t="shared" ref="H6:H13" si="2">D6*G6</f>
        <v>0</v>
      </c>
      <c r="I6" s="25">
        <f t="shared" ref="I6:I13" si="3">E6</f>
        <v>2</v>
      </c>
      <c r="J6" s="26">
        <f t="shared" ref="J6:J13" si="4">D6*I6</f>
        <v>0</v>
      </c>
      <c r="K6" s="25">
        <f t="shared" ref="K6:K13" si="5">E6</f>
        <v>2</v>
      </c>
      <c r="L6" s="26">
        <f t="shared" ref="L6:L13" si="6">D6*K6</f>
        <v>0</v>
      </c>
      <c r="M6" s="25">
        <f t="shared" ref="M6:M13" si="7">E6</f>
        <v>2</v>
      </c>
      <c r="N6" s="26">
        <f t="shared" ref="N6:N13" si="8">D6*M6</f>
        <v>0</v>
      </c>
      <c r="O6" s="119">
        <f>D6*1.03</f>
        <v>0</v>
      </c>
      <c r="P6" s="123">
        <f t="shared" ref="P6:P13" si="9">E6</f>
        <v>2</v>
      </c>
      <c r="Q6" s="121">
        <f>P6*O6</f>
        <v>0</v>
      </c>
      <c r="R6" s="119">
        <f>O6*1.03</f>
        <v>0</v>
      </c>
      <c r="S6" s="123">
        <f t="shared" ref="S6:S13" si="10">E6</f>
        <v>2</v>
      </c>
      <c r="T6" s="121">
        <f>S6*R6</f>
        <v>0</v>
      </c>
      <c r="U6" s="119">
        <f>R6*1.03</f>
        <v>0</v>
      </c>
      <c r="V6" s="123">
        <f t="shared" ref="V6:V13" si="11">E6</f>
        <v>2</v>
      </c>
      <c r="W6" s="121">
        <f>V6*U6</f>
        <v>0</v>
      </c>
      <c r="X6" s="119">
        <f>U6*1.03</f>
        <v>0</v>
      </c>
      <c r="Y6" s="123">
        <f t="shared" ref="Y6:Y13" si="12">E6</f>
        <v>2</v>
      </c>
      <c r="Z6" s="121">
        <f>Y6*X6</f>
        <v>0</v>
      </c>
      <c r="AA6" s="119">
        <f>X6*1.03</f>
        <v>0</v>
      </c>
      <c r="AB6" s="123">
        <f t="shared" ref="AB6:AB13" si="13">E6</f>
        <v>2</v>
      </c>
      <c r="AC6" s="121">
        <f>AB6*AA6</f>
        <v>0</v>
      </c>
    </row>
    <row r="7" spans="1:29" ht="39" customHeight="1" thickBot="1" x14ac:dyDescent="0.25">
      <c r="A7" s="5"/>
      <c r="B7" s="143"/>
      <c r="C7" s="24" t="s">
        <v>155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 t="shared" ref="O7:O13" si="14">D7*1.03</f>
        <v>0</v>
      </c>
      <c r="P7" s="123">
        <f t="shared" si="9"/>
        <v>1</v>
      </c>
      <c r="Q7" s="121">
        <f t="shared" ref="Q7:Q13" si="15">P7*O7</f>
        <v>0</v>
      </c>
      <c r="R7" s="119">
        <f t="shared" ref="R7:R13" si="16">O7*1.03</f>
        <v>0</v>
      </c>
      <c r="S7" s="123">
        <f t="shared" si="10"/>
        <v>1</v>
      </c>
      <c r="T7" s="121">
        <f t="shared" ref="T7:T13" si="17">S7*R7</f>
        <v>0</v>
      </c>
      <c r="U7" s="119">
        <f t="shared" ref="U7:U13" si="18">R7*1.03</f>
        <v>0</v>
      </c>
      <c r="V7" s="123">
        <f t="shared" si="11"/>
        <v>1</v>
      </c>
      <c r="W7" s="121">
        <f t="shared" ref="W7:W13" si="19">V7*U7</f>
        <v>0</v>
      </c>
      <c r="X7" s="119">
        <f t="shared" ref="X7:X13" si="20">U7*1.03</f>
        <v>0</v>
      </c>
      <c r="Y7" s="123">
        <f t="shared" si="12"/>
        <v>1</v>
      </c>
      <c r="Z7" s="121">
        <f t="shared" ref="Z7:Z13" si="21">Y7*X7</f>
        <v>0</v>
      </c>
      <c r="AA7" s="119">
        <f t="shared" ref="AA7:AA13" si="22">X7*1.03</f>
        <v>0</v>
      </c>
      <c r="AB7" s="123">
        <f t="shared" si="13"/>
        <v>1</v>
      </c>
      <c r="AC7" s="121">
        <f t="shared" ref="AC7:AC13" si="23">AB7*AA7</f>
        <v>0</v>
      </c>
    </row>
    <row r="8" spans="1:29" ht="39" customHeight="1" x14ac:dyDescent="0.2">
      <c r="A8" s="5"/>
      <c r="B8" s="143"/>
      <c r="C8" s="24" t="s">
        <v>156</v>
      </c>
      <c r="D8" s="127"/>
      <c r="E8" s="25">
        <v>1</v>
      </c>
      <c r="F8" s="26">
        <f t="shared" si="0"/>
        <v>0</v>
      </c>
      <c r="G8" s="25">
        <f t="shared" si="1"/>
        <v>1</v>
      </c>
      <c r="H8" s="26">
        <f t="shared" si="2"/>
        <v>0</v>
      </c>
      <c r="I8" s="25">
        <f t="shared" si="3"/>
        <v>1</v>
      </c>
      <c r="J8" s="26">
        <f t="shared" si="4"/>
        <v>0</v>
      </c>
      <c r="K8" s="25">
        <f t="shared" si="5"/>
        <v>1</v>
      </c>
      <c r="L8" s="26">
        <f t="shared" si="6"/>
        <v>0</v>
      </c>
      <c r="M8" s="25">
        <f t="shared" si="7"/>
        <v>1</v>
      </c>
      <c r="N8" s="26">
        <f t="shared" si="8"/>
        <v>0</v>
      </c>
      <c r="O8" s="119">
        <f t="shared" si="14"/>
        <v>0</v>
      </c>
      <c r="P8" s="123">
        <f t="shared" si="9"/>
        <v>1</v>
      </c>
      <c r="Q8" s="121">
        <f t="shared" si="15"/>
        <v>0</v>
      </c>
      <c r="R8" s="119">
        <f t="shared" si="16"/>
        <v>0</v>
      </c>
      <c r="S8" s="123">
        <f t="shared" si="10"/>
        <v>1</v>
      </c>
      <c r="T8" s="121">
        <f t="shared" si="17"/>
        <v>0</v>
      </c>
      <c r="U8" s="119">
        <f t="shared" si="18"/>
        <v>0</v>
      </c>
      <c r="V8" s="123">
        <f t="shared" si="11"/>
        <v>1</v>
      </c>
      <c r="W8" s="121">
        <f t="shared" si="19"/>
        <v>0</v>
      </c>
      <c r="X8" s="119">
        <f t="shared" si="20"/>
        <v>0</v>
      </c>
      <c r="Y8" s="123">
        <f t="shared" si="12"/>
        <v>1</v>
      </c>
      <c r="Z8" s="121">
        <f t="shared" si="21"/>
        <v>0</v>
      </c>
      <c r="AA8" s="119">
        <f t="shared" si="22"/>
        <v>0</v>
      </c>
      <c r="AB8" s="123">
        <f t="shared" si="13"/>
        <v>1</v>
      </c>
      <c r="AC8" s="121">
        <f t="shared" si="23"/>
        <v>0</v>
      </c>
    </row>
    <row r="9" spans="1:29" ht="39" customHeight="1" x14ac:dyDescent="0.2">
      <c r="A9" s="5"/>
      <c r="B9" s="143"/>
      <c r="C9" s="28" t="s">
        <v>157</v>
      </c>
      <c r="D9" s="127"/>
      <c r="E9" s="25">
        <v>1</v>
      </c>
      <c r="F9" s="26">
        <f t="shared" si="0"/>
        <v>0</v>
      </c>
      <c r="G9" s="25">
        <f t="shared" si="1"/>
        <v>1</v>
      </c>
      <c r="H9" s="26">
        <f t="shared" si="2"/>
        <v>0</v>
      </c>
      <c r="I9" s="25">
        <f t="shared" si="3"/>
        <v>1</v>
      </c>
      <c r="J9" s="26">
        <f t="shared" si="4"/>
        <v>0</v>
      </c>
      <c r="K9" s="25">
        <f t="shared" si="5"/>
        <v>1</v>
      </c>
      <c r="L9" s="26">
        <f t="shared" si="6"/>
        <v>0</v>
      </c>
      <c r="M9" s="25">
        <f t="shared" si="7"/>
        <v>1</v>
      </c>
      <c r="N9" s="26">
        <f t="shared" si="8"/>
        <v>0</v>
      </c>
      <c r="O9" s="119">
        <f t="shared" si="14"/>
        <v>0</v>
      </c>
      <c r="P9" s="123">
        <f t="shared" si="9"/>
        <v>1</v>
      </c>
      <c r="Q9" s="121">
        <f t="shared" si="15"/>
        <v>0</v>
      </c>
      <c r="R9" s="119">
        <f t="shared" si="16"/>
        <v>0</v>
      </c>
      <c r="S9" s="123">
        <f t="shared" si="10"/>
        <v>1</v>
      </c>
      <c r="T9" s="121">
        <f t="shared" si="17"/>
        <v>0</v>
      </c>
      <c r="U9" s="119">
        <f t="shared" si="18"/>
        <v>0</v>
      </c>
      <c r="V9" s="123">
        <f t="shared" si="11"/>
        <v>1</v>
      </c>
      <c r="W9" s="121">
        <f t="shared" si="19"/>
        <v>0</v>
      </c>
      <c r="X9" s="119">
        <f t="shared" si="20"/>
        <v>0</v>
      </c>
      <c r="Y9" s="123">
        <f t="shared" si="12"/>
        <v>1</v>
      </c>
      <c r="Z9" s="121">
        <f t="shared" si="21"/>
        <v>0</v>
      </c>
      <c r="AA9" s="119">
        <f t="shared" si="22"/>
        <v>0</v>
      </c>
      <c r="AB9" s="123">
        <f t="shared" si="13"/>
        <v>1</v>
      </c>
      <c r="AC9" s="121">
        <f t="shared" si="23"/>
        <v>0</v>
      </c>
    </row>
    <row r="10" spans="1:29" ht="39" customHeight="1" thickBot="1" x14ac:dyDescent="0.25">
      <c r="A10" s="5"/>
      <c r="B10" s="143"/>
      <c r="C10" s="28" t="s">
        <v>158</v>
      </c>
      <c r="D10" s="127"/>
      <c r="E10" s="25">
        <v>1</v>
      </c>
      <c r="F10" s="26">
        <f t="shared" si="0"/>
        <v>0</v>
      </c>
      <c r="G10" s="25">
        <f t="shared" si="1"/>
        <v>1</v>
      </c>
      <c r="H10" s="26">
        <f t="shared" si="2"/>
        <v>0</v>
      </c>
      <c r="I10" s="25">
        <f t="shared" si="3"/>
        <v>1</v>
      </c>
      <c r="J10" s="26">
        <f t="shared" si="4"/>
        <v>0</v>
      </c>
      <c r="K10" s="25">
        <f t="shared" si="5"/>
        <v>1</v>
      </c>
      <c r="L10" s="26">
        <f t="shared" si="6"/>
        <v>0</v>
      </c>
      <c r="M10" s="25">
        <f t="shared" si="7"/>
        <v>1</v>
      </c>
      <c r="N10" s="26">
        <f t="shared" si="8"/>
        <v>0</v>
      </c>
      <c r="O10" s="119">
        <f t="shared" si="14"/>
        <v>0</v>
      </c>
      <c r="P10" s="123">
        <f t="shared" si="9"/>
        <v>1</v>
      </c>
      <c r="Q10" s="121">
        <f t="shared" si="15"/>
        <v>0</v>
      </c>
      <c r="R10" s="119">
        <f t="shared" si="16"/>
        <v>0</v>
      </c>
      <c r="S10" s="123">
        <f t="shared" si="10"/>
        <v>1</v>
      </c>
      <c r="T10" s="121">
        <f t="shared" si="17"/>
        <v>0</v>
      </c>
      <c r="U10" s="119">
        <f t="shared" si="18"/>
        <v>0</v>
      </c>
      <c r="V10" s="123">
        <f t="shared" si="11"/>
        <v>1</v>
      </c>
      <c r="W10" s="121">
        <f t="shared" si="19"/>
        <v>0</v>
      </c>
      <c r="X10" s="119">
        <f t="shared" si="20"/>
        <v>0</v>
      </c>
      <c r="Y10" s="123">
        <f t="shared" si="12"/>
        <v>1</v>
      </c>
      <c r="Z10" s="121">
        <f t="shared" si="21"/>
        <v>0</v>
      </c>
      <c r="AA10" s="119">
        <f t="shared" si="22"/>
        <v>0</v>
      </c>
      <c r="AB10" s="123">
        <f t="shared" si="13"/>
        <v>1</v>
      </c>
      <c r="AC10" s="121">
        <f t="shared" si="23"/>
        <v>0</v>
      </c>
    </row>
    <row r="11" spans="1:29" ht="39" customHeight="1" thickBot="1" x14ac:dyDescent="0.25">
      <c r="A11" s="5"/>
      <c r="B11" s="144"/>
      <c r="C11" s="28" t="s">
        <v>159</v>
      </c>
      <c r="D11" s="127"/>
      <c r="E11" s="25">
        <v>1</v>
      </c>
      <c r="F11" s="26">
        <f t="shared" si="0"/>
        <v>0</v>
      </c>
      <c r="G11" s="25">
        <f t="shared" si="1"/>
        <v>1</v>
      </c>
      <c r="H11" s="26">
        <f t="shared" si="2"/>
        <v>0</v>
      </c>
      <c r="I11" s="25">
        <f t="shared" si="3"/>
        <v>1</v>
      </c>
      <c r="J11" s="26">
        <f t="shared" si="4"/>
        <v>0</v>
      </c>
      <c r="K11" s="25">
        <f t="shared" si="5"/>
        <v>1</v>
      </c>
      <c r="L11" s="26">
        <f t="shared" si="6"/>
        <v>0</v>
      </c>
      <c r="M11" s="25">
        <f t="shared" si="7"/>
        <v>1</v>
      </c>
      <c r="N11" s="26">
        <f t="shared" si="8"/>
        <v>0</v>
      </c>
      <c r="O11" s="119">
        <f t="shared" si="14"/>
        <v>0</v>
      </c>
      <c r="P11" s="123">
        <f t="shared" si="9"/>
        <v>1</v>
      </c>
      <c r="Q11" s="121">
        <f t="shared" si="15"/>
        <v>0</v>
      </c>
      <c r="R11" s="119">
        <f t="shared" si="16"/>
        <v>0</v>
      </c>
      <c r="S11" s="123">
        <f t="shared" si="10"/>
        <v>1</v>
      </c>
      <c r="T11" s="121">
        <f t="shared" si="17"/>
        <v>0</v>
      </c>
      <c r="U11" s="119">
        <f t="shared" si="18"/>
        <v>0</v>
      </c>
      <c r="V11" s="123">
        <f t="shared" si="11"/>
        <v>1</v>
      </c>
      <c r="W11" s="121">
        <f t="shared" si="19"/>
        <v>0</v>
      </c>
      <c r="X11" s="119">
        <f t="shared" si="20"/>
        <v>0</v>
      </c>
      <c r="Y11" s="123">
        <f t="shared" si="12"/>
        <v>1</v>
      </c>
      <c r="Z11" s="121">
        <f t="shared" si="21"/>
        <v>0</v>
      </c>
      <c r="AA11" s="119">
        <f t="shared" si="22"/>
        <v>0</v>
      </c>
      <c r="AB11" s="123">
        <f t="shared" si="13"/>
        <v>1</v>
      </c>
      <c r="AC11" s="121">
        <f t="shared" si="23"/>
        <v>0</v>
      </c>
    </row>
    <row r="12" spans="1:29" ht="39" customHeight="1" thickBot="1" x14ac:dyDescent="0.25">
      <c r="A12" s="5"/>
      <c r="B12" s="48"/>
      <c r="C12" s="29" t="s">
        <v>160</v>
      </c>
      <c r="D12" s="127"/>
      <c r="E12" s="25">
        <v>1</v>
      </c>
      <c r="F12" s="26">
        <f t="shared" si="0"/>
        <v>0</v>
      </c>
      <c r="G12" s="25">
        <f t="shared" si="1"/>
        <v>1</v>
      </c>
      <c r="H12" s="26">
        <f t="shared" si="2"/>
        <v>0</v>
      </c>
      <c r="I12" s="25">
        <f t="shared" si="3"/>
        <v>1</v>
      </c>
      <c r="J12" s="26">
        <f t="shared" si="4"/>
        <v>0</v>
      </c>
      <c r="K12" s="25">
        <f t="shared" si="5"/>
        <v>1</v>
      </c>
      <c r="L12" s="26">
        <f t="shared" si="6"/>
        <v>0</v>
      </c>
      <c r="M12" s="25">
        <f t="shared" si="7"/>
        <v>1</v>
      </c>
      <c r="N12" s="26">
        <f t="shared" si="8"/>
        <v>0</v>
      </c>
      <c r="O12" s="119">
        <f t="shared" si="14"/>
        <v>0</v>
      </c>
      <c r="P12" s="123">
        <f t="shared" si="9"/>
        <v>1</v>
      </c>
      <c r="Q12" s="121">
        <f t="shared" si="15"/>
        <v>0</v>
      </c>
      <c r="R12" s="119">
        <f t="shared" si="16"/>
        <v>0</v>
      </c>
      <c r="S12" s="123">
        <f t="shared" si="10"/>
        <v>1</v>
      </c>
      <c r="T12" s="121">
        <f t="shared" si="17"/>
        <v>0</v>
      </c>
      <c r="U12" s="119">
        <f t="shared" si="18"/>
        <v>0</v>
      </c>
      <c r="V12" s="123">
        <f t="shared" si="11"/>
        <v>1</v>
      </c>
      <c r="W12" s="121">
        <f t="shared" si="19"/>
        <v>0</v>
      </c>
      <c r="X12" s="119">
        <f t="shared" si="20"/>
        <v>0</v>
      </c>
      <c r="Y12" s="123">
        <f t="shared" si="12"/>
        <v>1</v>
      </c>
      <c r="Z12" s="121">
        <f t="shared" si="21"/>
        <v>0</v>
      </c>
      <c r="AA12" s="119">
        <f t="shared" si="22"/>
        <v>0</v>
      </c>
      <c r="AB12" s="123">
        <f t="shared" si="13"/>
        <v>1</v>
      </c>
      <c r="AC12" s="121">
        <f t="shared" si="23"/>
        <v>0</v>
      </c>
    </row>
    <row r="13" spans="1:29" ht="51.75" customHeight="1" x14ac:dyDescent="0.2">
      <c r="A13" s="5"/>
      <c r="B13" s="48"/>
      <c r="C13" s="29" t="s">
        <v>161</v>
      </c>
      <c r="D13" s="127"/>
      <c r="E13" s="25">
        <v>1</v>
      </c>
      <c r="F13" s="26">
        <f t="shared" si="0"/>
        <v>0</v>
      </c>
      <c r="G13" s="25">
        <f t="shared" si="1"/>
        <v>1</v>
      </c>
      <c r="H13" s="26">
        <f t="shared" si="2"/>
        <v>0</v>
      </c>
      <c r="I13" s="25">
        <f t="shared" si="3"/>
        <v>1</v>
      </c>
      <c r="J13" s="26">
        <f t="shared" si="4"/>
        <v>0</v>
      </c>
      <c r="K13" s="25">
        <f t="shared" si="5"/>
        <v>1</v>
      </c>
      <c r="L13" s="26">
        <f t="shared" si="6"/>
        <v>0</v>
      </c>
      <c r="M13" s="25">
        <f t="shared" si="7"/>
        <v>1</v>
      </c>
      <c r="N13" s="26">
        <f t="shared" si="8"/>
        <v>0</v>
      </c>
      <c r="O13" s="119">
        <f t="shared" si="14"/>
        <v>0</v>
      </c>
      <c r="P13" s="123">
        <f t="shared" si="9"/>
        <v>1</v>
      </c>
      <c r="Q13" s="121">
        <f t="shared" si="15"/>
        <v>0</v>
      </c>
      <c r="R13" s="119">
        <f t="shared" si="16"/>
        <v>0</v>
      </c>
      <c r="S13" s="123">
        <f t="shared" si="10"/>
        <v>1</v>
      </c>
      <c r="T13" s="121">
        <f t="shared" si="17"/>
        <v>0</v>
      </c>
      <c r="U13" s="119">
        <f t="shared" si="18"/>
        <v>0</v>
      </c>
      <c r="V13" s="123">
        <f t="shared" si="11"/>
        <v>1</v>
      </c>
      <c r="W13" s="121">
        <f t="shared" si="19"/>
        <v>0</v>
      </c>
      <c r="X13" s="119">
        <f t="shared" si="20"/>
        <v>0</v>
      </c>
      <c r="Y13" s="123">
        <f t="shared" si="12"/>
        <v>1</v>
      </c>
      <c r="Z13" s="121">
        <f t="shared" si="21"/>
        <v>0</v>
      </c>
      <c r="AA13" s="119">
        <f t="shared" si="22"/>
        <v>0</v>
      </c>
      <c r="AB13" s="123">
        <f t="shared" si="13"/>
        <v>1</v>
      </c>
      <c r="AC13" s="121">
        <f t="shared" si="23"/>
        <v>0</v>
      </c>
    </row>
    <row r="14" spans="1:29" ht="39" customHeight="1" x14ac:dyDescent="0.2">
      <c r="A14" s="5"/>
      <c r="B14" s="49"/>
      <c r="C14" s="16"/>
      <c r="D14" s="5"/>
      <c r="E14" s="5"/>
      <c r="F14" s="5"/>
    </row>
    <row r="15" spans="1:29" ht="13.5" customHeight="1" x14ac:dyDescent="0.2">
      <c r="A15" s="5"/>
      <c r="B15" s="50"/>
      <c r="C15" s="5"/>
      <c r="D15" s="5"/>
      <c r="E15" s="5"/>
      <c r="F15" s="5"/>
      <c r="H15" s="5"/>
      <c r="J15" s="5"/>
      <c r="L15" s="5"/>
      <c r="N15" s="5"/>
      <c r="O15" s="5"/>
      <c r="Q15" s="5"/>
      <c r="R15" s="5"/>
      <c r="T15" s="5"/>
      <c r="U15" s="5"/>
      <c r="W15" s="5"/>
      <c r="X15" s="5"/>
      <c r="Z15" s="5"/>
      <c r="AA15" s="5"/>
      <c r="AC15" s="5"/>
    </row>
    <row r="16" spans="1:29" ht="16.5" customHeight="1" x14ac:dyDescent="0.2">
      <c r="A16" s="5"/>
      <c r="B16" s="5"/>
      <c r="C16" s="35" t="s">
        <v>33</v>
      </c>
      <c r="D16" s="36">
        <f>SUM(D6:D13)</f>
        <v>0</v>
      </c>
      <c r="E16" s="37"/>
      <c r="F16" s="36">
        <f>SUM(F6:F13)</f>
        <v>0</v>
      </c>
      <c r="G16" s="37"/>
      <c r="H16" s="36">
        <f>SUM(H6:H13)</f>
        <v>0</v>
      </c>
      <c r="I16" s="37"/>
      <c r="J16" s="36">
        <f>SUM(J6:J13)</f>
        <v>0</v>
      </c>
      <c r="K16" s="37"/>
      <c r="L16" s="36">
        <f>SUM(L6:L13)</f>
        <v>0</v>
      </c>
      <c r="M16" s="37"/>
      <c r="N16" s="36">
        <f>SUM(N6:N13)</f>
        <v>0</v>
      </c>
      <c r="O16" s="110"/>
      <c r="P16" s="37"/>
      <c r="Q16" s="36">
        <f>SUM(Q6:Q13)</f>
        <v>0</v>
      </c>
      <c r="R16" s="110"/>
      <c r="S16" s="37"/>
      <c r="T16" s="36">
        <f>SUM(T6:T13)</f>
        <v>0</v>
      </c>
      <c r="U16" s="110"/>
      <c r="V16" s="37"/>
      <c r="W16" s="36">
        <f>SUM(W6:W13)</f>
        <v>0</v>
      </c>
      <c r="X16" s="110"/>
      <c r="Y16" s="37"/>
      <c r="Z16" s="36">
        <f>SUM(Z6:Z13)</f>
        <v>0</v>
      </c>
      <c r="AA16" s="110"/>
      <c r="AB16" s="37"/>
      <c r="AC16" s="36">
        <f>SUM(AC6:AC13)</f>
        <v>0</v>
      </c>
    </row>
    <row r="17" spans="1:28" ht="16.5" customHeight="1" x14ac:dyDescent="0.2">
      <c r="A17" s="5"/>
      <c r="B17" s="5"/>
      <c r="C17" s="5"/>
      <c r="D17" s="5"/>
      <c r="I17" s="35"/>
    </row>
    <row r="18" spans="1:28" ht="16.5" customHeight="1" x14ac:dyDescent="0.2">
      <c r="A18" s="5"/>
      <c r="B18" s="5" t="s">
        <v>34</v>
      </c>
      <c r="C18" s="5"/>
      <c r="D18" s="38"/>
      <c r="E18" s="5"/>
      <c r="F18" s="39"/>
      <c r="G18" s="5"/>
      <c r="H18" s="5"/>
      <c r="I18" s="5"/>
      <c r="J18" s="5"/>
      <c r="K18" s="5"/>
      <c r="L18" s="5"/>
      <c r="T18" s="35" t="s">
        <v>35</v>
      </c>
      <c r="U18" s="35"/>
      <c r="W18" s="134">
        <f>SUM(F16:AC16)</f>
        <v>0</v>
      </c>
      <c r="X18" s="135"/>
      <c r="Y18" s="136"/>
      <c r="Z18" s="137"/>
      <c r="AA18" s="111"/>
      <c r="AB18" s="40" t="s">
        <v>36</v>
      </c>
    </row>
    <row r="19" spans="1:28" ht="12.75" customHeight="1" x14ac:dyDescent="0.2">
      <c r="A19" s="5"/>
    </row>
    <row r="20" spans="1:28" ht="12.75" customHeight="1" x14ac:dyDescent="0.2">
      <c r="A20" s="5"/>
    </row>
    <row r="21" spans="1:28" ht="12.75" customHeight="1" x14ac:dyDescent="0.2">
      <c r="A21" s="5"/>
    </row>
    <row r="22" spans="1:28" ht="12.75" customHeight="1" x14ac:dyDescent="0.2">
      <c r="A22" s="5"/>
    </row>
    <row r="23" spans="1:28" ht="12.75" customHeight="1" x14ac:dyDescent="0.2">
      <c r="A23" s="5"/>
    </row>
    <row r="24" spans="1:28" ht="12.75" customHeight="1" x14ac:dyDescent="0.2">
      <c r="A24" s="5"/>
    </row>
    <row r="25" spans="1:28" ht="12.75" customHeight="1" x14ac:dyDescent="0.2">
      <c r="A25" s="5"/>
    </row>
    <row r="26" spans="1:28" ht="12.75" customHeight="1" x14ac:dyDescent="0.2">
      <c r="A26" s="5"/>
    </row>
    <row r="27" spans="1:28" ht="12.75" customHeight="1" x14ac:dyDescent="0.2">
      <c r="A27" s="5"/>
    </row>
    <row r="28" spans="1:28" ht="12.75" customHeight="1" x14ac:dyDescent="0.2">
      <c r="A28" s="5"/>
    </row>
    <row r="29" spans="1:28" ht="12.75" customHeight="1" x14ac:dyDescent="0.2"/>
    <row r="30" spans="1:28" ht="12.75" customHeight="1" x14ac:dyDescent="0.2"/>
    <row r="31" spans="1:28" ht="12.75" customHeight="1" x14ac:dyDescent="0.2"/>
    <row r="32" spans="1:2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nsv1cRUu71cdTvCL9Ok1UK6qDTmcPPYqfEaOOzk1YOb6MkKBt4PvSntO0v6+lPXEaK2v5Nbn5DpTJILVHDSMtw==" saltValue="tUqKF8oX/XrWQ+uHN3Urlg==" spinCount="100000" sheet="1" objects="1" scenarios="1" selectLockedCells="1"/>
  <mergeCells count="14">
    <mergeCell ref="AA4:AC4"/>
    <mergeCell ref="X4:Z4"/>
    <mergeCell ref="U4:W4"/>
    <mergeCell ref="R4:T4"/>
    <mergeCell ref="O4:Q4"/>
    <mergeCell ref="W18:Z18"/>
    <mergeCell ref="B2:D2"/>
    <mergeCell ref="B4:D4"/>
    <mergeCell ref="E4:F4"/>
    <mergeCell ref="G4:H4"/>
    <mergeCell ref="I4:J4"/>
    <mergeCell ref="K4:L4"/>
    <mergeCell ref="M4:N4"/>
    <mergeCell ref="B6:B11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C1000"/>
  <sheetViews>
    <sheetView workbookViewId="0">
      <selection activeCell="D11" sqref="D11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61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C2" s="17" t="s">
        <v>62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17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33.7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51.75" customHeight="1" thickBot="1" x14ac:dyDescent="0.25">
      <c r="A6" s="5"/>
      <c r="B6" s="48" t="s">
        <v>63</v>
      </c>
      <c r="C6" s="24" t="s">
        <v>64</v>
      </c>
      <c r="D6" s="127"/>
      <c r="E6" s="25">
        <v>4</v>
      </c>
      <c r="F6" s="26">
        <f t="shared" ref="F6:F14" si="0">D6*E6</f>
        <v>0</v>
      </c>
      <c r="G6" s="25">
        <f t="shared" ref="G6:G7" si="1">E6</f>
        <v>4</v>
      </c>
      <c r="H6" s="26">
        <f t="shared" ref="H6:H14" si="2">D6*G6</f>
        <v>0</v>
      </c>
      <c r="I6" s="25">
        <f t="shared" ref="I6:I7" si="3">E6</f>
        <v>4</v>
      </c>
      <c r="J6" s="26">
        <f t="shared" ref="J6:J14" si="4">D6*I6</f>
        <v>0</v>
      </c>
      <c r="K6" s="25">
        <f t="shared" ref="K6:K7" si="5">E6</f>
        <v>4</v>
      </c>
      <c r="L6" s="26">
        <f t="shared" ref="L6:L14" si="6">D6*K6</f>
        <v>0</v>
      </c>
      <c r="M6" s="25">
        <f t="shared" ref="M6:M14" si="7">E6</f>
        <v>4</v>
      </c>
      <c r="N6" s="26">
        <f t="shared" ref="N6:N14" si="8">D6*M6</f>
        <v>0</v>
      </c>
      <c r="O6" s="119">
        <f>D6*1.03</f>
        <v>0</v>
      </c>
      <c r="P6" s="123">
        <f t="shared" ref="P6:P7" si="9">E6</f>
        <v>4</v>
      </c>
      <c r="Q6" s="121">
        <f>P6*O6</f>
        <v>0</v>
      </c>
      <c r="R6" s="119">
        <f>O6*1.03</f>
        <v>0</v>
      </c>
      <c r="S6" s="123">
        <f t="shared" ref="S6:S7" si="10">E6</f>
        <v>4</v>
      </c>
      <c r="T6" s="121">
        <f>S6*R6</f>
        <v>0</v>
      </c>
      <c r="U6" s="119">
        <f>R6*1.03</f>
        <v>0</v>
      </c>
      <c r="V6" s="123">
        <f t="shared" ref="V6:V7" si="11">E6</f>
        <v>4</v>
      </c>
      <c r="W6" s="121">
        <f>V6*U6</f>
        <v>0</v>
      </c>
      <c r="X6" s="119">
        <f>U6*1.03</f>
        <v>0</v>
      </c>
      <c r="Y6" s="123">
        <f t="shared" ref="Y6:Y14" si="12">E6</f>
        <v>4</v>
      </c>
      <c r="Z6" s="121">
        <f>Y6*X6</f>
        <v>0</v>
      </c>
      <c r="AA6" s="119">
        <f>X6*1.03</f>
        <v>0</v>
      </c>
      <c r="AB6" s="123">
        <f t="shared" ref="AB6:AB7" si="13">E6</f>
        <v>4</v>
      </c>
      <c r="AC6" s="121">
        <f>AB6*AA6</f>
        <v>0</v>
      </c>
    </row>
    <row r="7" spans="1:29" ht="26.25" customHeight="1" thickBot="1" x14ac:dyDescent="0.25">
      <c r="A7" s="5"/>
      <c r="B7" s="51"/>
      <c r="C7" s="24" t="s">
        <v>65</v>
      </c>
      <c r="D7" s="127"/>
      <c r="E7" s="25">
        <v>4</v>
      </c>
      <c r="F7" s="26">
        <f t="shared" si="0"/>
        <v>0</v>
      </c>
      <c r="G7" s="25">
        <f t="shared" si="1"/>
        <v>4</v>
      </c>
      <c r="H7" s="26">
        <f t="shared" si="2"/>
        <v>0</v>
      </c>
      <c r="I7" s="25">
        <f t="shared" si="3"/>
        <v>4</v>
      </c>
      <c r="J7" s="26">
        <f t="shared" si="4"/>
        <v>0</v>
      </c>
      <c r="K7" s="25">
        <f t="shared" si="5"/>
        <v>4</v>
      </c>
      <c r="L7" s="26">
        <f t="shared" si="6"/>
        <v>0</v>
      </c>
      <c r="M7" s="25">
        <f t="shared" si="7"/>
        <v>4</v>
      </c>
      <c r="N7" s="26">
        <f t="shared" si="8"/>
        <v>0</v>
      </c>
      <c r="O7" s="119">
        <f t="shared" ref="O7:O14" si="14">D7*1.03</f>
        <v>0</v>
      </c>
      <c r="P7" s="123">
        <f t="shared" si="9"/>
        <v>4</v>
      </c>
      <c r="Q7" s="121">
        <f t="shared" ref="Q7:Q14" si="15">P7*O7</f>
        <v>0</v>
      </c>
      <c r="R7" s="119">
        <f t="shared" ref="R7:R14" si="16">O7*1.03</f>
        <v>0</v>
      </c>
      <c r="S7" s="123">
        <f t="shared" si="10"/>
        <v>4</v>
      </c>
      <c r="T7" s="121">
        <f t="shared" ref="T7:T14" si="17">S7*R7</f>
        <v>0</v>
      </c>
      <c r="U7" s="119">
        <f t="shared" ref="U7:U14" si="18">R7*1.03</f>
        <v>0</v>
      </c>
      <c r="V7" s="123">
        <f t="shared" si="11"/>
        <v>4</v>
      </c>
      <c r="W7" s="121">
        <f t="shared" ref="W7:W14" si="19">V7*U7</f>
        <v>0</v>
      </c>
      <c r="X7" s="119">
        <f t="shared" ref="X7:X14" si="20">U7*1.03</f>
        <v>0</v>
      </c>
      <c r="Y7" s="123">
        <f t="shared" si="12"/>
        <v>4</v>
      </c>
      <c r="Z7" s="121">
        <f t="shared" ref="Z7:Z14" si="21">Y7*X7</f>
        <v>0</v>
      </c>
      <c r="AA7" s="119">
        <f t="shared" ref="AA7:AA14" si="22">X7*1.03</f>
        <v>0</v>
      </c>
      <c r="AB7" s="123">
        <f t="shared" si="13"/>
        <v>4</v>
      </c>
      <c r="AC7" s="121">
        <f t="shared" ref="AC7:AC14" si="23">AB7*AA7</f>
        <v>0</v>
      </c>
    </row>
    <row r="8" spans="1:29" ht="39" customHeight="1" x14ac:dyDescent="0.2">
      <c r="A8" s="5"/>
      <c r="B8" s="52" t="s">
        <v>66</v>
      </c>
      <c r="C8" s="24" t="s">
        <v>67</v>
      </c>
      <c r="D8" s="127"/>
      <c r="E8" s="25">
        <v>1</v>
      </c>
      <c r="F8" s="26">
        <f t="shared" si="0"/>
        <v>0</v>
      </c>
      <c r="G8" s="25">
        <v>0</v>
      </c>
      <c r="H8" s="26">
        <f t="shared" si="2"/>
        <v>0</v>
      </c>
      <c r="I8" s="25">
        <v>0</v>
      </c>
      <c r="J8" s="26">
        <f t="shared" si="4"/>
        <v>0</v>
      </c>
      <c r="K8" s="25">
        <v>0</v>
      </c>
      <c r="L8" s="26">
        <f t="shared" si="6"/>
        <v>0</v>
      </c>
      <c r="M8" s="25">
        <f t="shared" si="7"/>
        <v>1</v>
      </c>
      <c r="N8" s="26">
        <f t="shared" si="8"/>
        <v>0</v>
      </c>
      <c r="O8" s="119">
        <f t="shared" si="14"/>
        <v>0</v>
      </c>
      <c r="P8" s="123">
        <v>0</v>
      </c>
      <c r="Q8" s="121">
        <f t="shared" si="15"/>
        <v>0</v>
      </c>
      <c r="R8" s="119">
        <f t="shared" si="16"/>
        <v>0</v>
      </c>
      <c r="S8" s="123">
        <v>0</v>
      </c>
      <c r="T8" s="121">
        <f t="shared" si="17"/>
        <v>0</v>
      </c>
      <c r="U8" s="119">
        <f t="shared" si="18"/>
        <v>0</v>
      </c>
      <c r="V8" s="123">
        <v>0</v>
      </c>
      <c r="W8" s="121">
        <f t="shared" si="19"/>
        <v>0</v>
      </c>
      <c r="X8" s="119">
        <f t="shared" si="20"/>
        <v>0</v>
      </c>
      <c r="Y8" s="123">
        <f t="shared" si="12"/>
        <v>1</v>
      </c>
      <c r="Z8" s="121">
        <f t="shared" si="21"/>
        <v>0</v>
      </c>
      <c r="AA8" s="119">
        <f t="shared" si="22"/>
        <v>0</v>
      </c>
      <c r="AB8" s="123">
        <v>0</v>
      </c>
      <c r="AC8" s="121">
        <f t="shared" si="23"/>
        <v>0</v>
      </c>
    </row>
    <row r="9" spans="1:29" ht="39" customHeight="1" x14ac:dyDescent="0.2">
      <c r="A9" s="5"/>
      <c r="B9" s="48" t="s">
        <v>68</v>
      </c>
      <c r="C9" s="24" t="s">
        <v>69</v>
      </c>
      <c r="D9" s="127"/>
      <c r="E9" s="25">
        <v>2</v>
      </c>
      <c r="F9" s="26">
        <f t="shared" si="0"/>
        <v>0</v>
      </c>
      <c r="G9" s="25">
        <f t="shared" ref="G9:G11" si="24">E9</f>
        <v>2</v>
      </c>
      <c r="H9" s="26">
        <f t="shared" si="2"/>
        <v>0</v>
      </c>
      <c r="I9" s="25">
        <f t="shared" ref="I9:I11" si="25">E9</f>
        <v>2</v>
      </c>
      <c r="J9" s="26">
        <f t="shared" si="4"/>
        <v>0</v>
      </c>
      <c r="K9" s="25">
        <f t="shared" ref="K9:K11" si="26">E9</f>
        <v>2</v>
      </c>
      <c r="L9" s="26">
        <f t="shared" si="6"/>
        <v>0</v>
      </c>
      <c r="M9" s="25">
        <f t="shared" si="7"/>
        <v>2</v>
      </c>
      <c r="N9" s="26">
        <f t="shared" si="8"/>
        <v>0</v>
      </c>
      <c r="O9" s="119">
        <f t="shared" si="14"/>
        <v>0</v>
      </c>
      <c r="P9" s="123">
        <f t="shared" ref="P9:P11" si="27">E9</f>
        <v>2</v>
      </c>
      <c r="Q9" s="121">
        <f t="shared" si="15"/>
        <v>0</v>
      </c>
      <c r="R9" s="119">
        <f t="shared" si="16"/>
        <v>0</v>
      </c>
      <c r="S9" s="123">
        <f t="shared" ref="S9:S11" si="28">E9</f>
        <v>2</v>
      </c>
      <c r="T9" s="121">
        <f t="shared" si="17"/>
        <v>0</v>
      </c>
      <c r="U9" s="119">
        <f t="shared" si="18"/>
        <v>0</v>
      </c>
      <c r="V9" s="123">
        <f t="shared" ref="V9:V11" si="29">E9</f>
        <v>2</v>
      </c>
      <c r="W9" s="121">
        <f t="shared" si="19"/>
        <v>0</v>
      </c>
      <c r="X9" s="119">
        <f t="shared" si="20"/>
        <v>0</v>
      </c>
      <c r="Y9" s="123">
        <f t="shared" si="12"/>
        <v>2</v>
      </c>
      <c r="Z9" s="121">
        <f t="shared" si="21"/>
        <v>0</v>
      </c>
      <c r="AA9" s="119">
        <f t="shared" si="22"/>
        <v>0</v>
      </c>
      <c r="AB9" s="123">
        <f t="shared" ref="AB9:AB11" si="30">E9</f>
        <v>2</v>
      </c>
      <c r="AC9" s="121">
        <f t="shared" si="23"/>
        <v>0</v>
      </c>
    </row>
    <row r="10" spans="1:29" ht="51.75" customHeight="1" x14ac:dyDescent="0.2">
      <c r="A10" s="5"/>
      <c r="B10" s="48" t="s">
        <v>70</v>
      </c>
      <c r="C10" s="28" t="s">
        <v>71</v>
      </c>
      <c r="D10" s="127"/>
      <c r="E10" s="25">
        <v>1</v>
      </c>
      <c r="F10" s="26">
        <f t="shared" si="0"/>
        <v>0</v>
      </c>
      <c r="G10" s="25">
        <f t="shared" si="24"/>
        <v>1</v>
      </c>
      <c r="H10" s="26">
        <f t="shared" si="2"/>
        <v>0</v>
      </c>
      <c r="I10" s="25">
        <f t="shared" si="25"/>
        <v>1</v>
      </c>
      <c r="J10" s="26">
        <f t="shared" si="4"/>
        <v>0</v>
      </c>
      <c r="K10" s="25">
        <f t="shared" si="26"/>
        <v>1</v>
      </c>
      <c r="L10" s="26">
        <f t="shared" si="6"/>
        <v>0</v>
      </c>
      <c r="M10" s="25">
        <f t="shared" si="7"/>
        <v>1</v>
      </c>
      <c r="N10" s="26">
        <f t="shared" si="8"/>
        <v>0</v>
      </c>
      <c r="O10" s="119">
        <f t="shared" si="14"/>
        <v>0</v>
      </c>
      <c r="P10" s="123">
        <f t="shared" si="27"/>
        <v>1</v>
      </c>
      <c r="Q10" s="121">
        <f t="shared" si="15"/>
        <v>0</v>
      </c>
      <c r="R10" s="119">
        <f t="shared" si="16"/>
        <v>0</v>
      </c>
      <c r="S10" s="123">
        <f t="shared" si="28"/>
        <v>1</v>
      </c>
      <c r="T10" s="121">
        <f t="shared" si="17"/>
        <v>0</v>
      </c>
      <c r="U10" s="119">
        <f t="shared" si="18"/>
        <v>0</v>
      </c>
      <c r="V10" s="123">
        <f t="shared" si="29"/>
        <v>1</v>
      </c>
      <c r="W10" s="121">
        <f t="shared" si="19"/>
        <v>0</v>
      </c>
      <c r="X10" s="119">
        <f t="shared" si="20"/>
        <v>0</v>
      </c>
      <c r="Y10" s="123">
        <f t="shared" si="12"/>
        <v>1</v>
      </c>
      <c r="Z10" s="121">
        <f t="shared" si="21"/>
        <v>0</v>
      </c>
      <c r="AA10" s="119">
        <f t="shared" si="22"/>
        <v>0</v>
      </c>
      <c r="AB10" s="123">
        <f t="shared" si="30"/>
        <v>1</v>
      </c>
      <c r="AC10" s="121">
        <f t="shared" si="23"/>
        <v>0</v>
      </c>
    </row>
    <row r="11" spans="1:29" ht="39" customHeight="1" x14ac:dyDescent="0.2">
      <c r="A11" s="5"/>
      <c r="B11" s="48" t="s">
        <v>72</v>
      </c>
      <c r="C11" s="28" t="s">
        <v>73</v>
      </c>
      <c r="D11" s="127"/>
      <c r="E11" s="25">
        <v>2</v>
      </c>
      <c r="F11" s="26">
        <f t="shared" si="0"/>
        <v>0</v>
      </c>
      <c r="G11" s="25">
        <f t="shared" si="24"/>
        <v>2</v>
      </c>
      <c r="H11" s="26">
        <f t="shared" si="2"/>
        <v>0</v>
      </c>
      <c r="I11" s="25">
        <f t="shared" si="25"/>
        <v>2</v>
      </c>
      <c r="J11" s="26">
        <f t="shared" si="4"/>
        <v>0</v>
      </c>
      <c r="K11" s="25">
        <f t="shared" si="26"/>
        <v>2</v>
      </c>
      <c r="L11" s="26">
        <f t="shared" si="6"/>
        <v>0</v>
      </c>
      <c r="M11" s="25">
        <f t="shared" si="7"/>
        <v>2</v>
      </c>
      <c r="N11" s="26">
        <f t="shared" si="8"/>
        <v>0</v>
      </c>
      <c r="O11" s="119">
        <f t="shared" si="14"/>
        <v>0</v>
      </c>
      <c r="P11" s="123">
        <f t="shared" si="27"/>
        <v>2</v>
      </c>
      <c r="Q11" s="121">
        <f t="shared" si="15"/>
        <v>0</v>
      </c>
      <c r="R11" s="119">
        <f t="shared" si="16"/>
        <v>0</v>
      </c>
      <c r="S11" s="123">
        <f t="shared" si="28"/>
        <v>2</v>
      </c>
      <c r="T11" s="121">
        <f t="shared" si="17"/>
        <v>0</v>
      </c>
      <c r="U11" s="119">
        <f t="shared" si="18"/>
        <v>0</v>
      </c>
      <c r="V11" s="123">
        <f t="shared" si="29"/>
        <v>2</v>
      </c>
      <c r="W11" s="121">
        <f t="shared" si="19"/>
        <v>0</v>
      </c>
      <c r="X11" s="119">
        <f t="shared" si="20"/>
        <v>0</v>
      </c>
      <c r="Y11" s="123">
        <f t="shared" si="12"/>
        <v>2</v>
      </c>
      <c r="Z11" s="121">
        <f t="shared" si="21"/>
        <v>0</v>
      </c>
      <c r="AA11" s="119">
        <f t="shared" si="22"/>
        <v>0</v>
      </c>
      <c r="AB11" s="123">
        <f t="shared" si="30"/>
        <v>2</v>
      </c>
      <c r="AC11" s="121">
        <f t="shared" si="23"/>
        <v>0</v>
      </c>
    </row>
    <row r="12" spans="1:29" ht="39" customHeight="1" x14ac:dyDescent="0.2">
      <c r="A12" s="5"/>
      <c r="B12" s="48"/>
      <c r="C12" s="29" t="s">
        <v>74</v>
      </c>
      <c r="D12" s="127"/>
      <c r="E12" s="25">
        <v>1</v>
      </c>
      <c r="F12" s="26">
        <f t="shared" si="0"/>
        <v>0</v>
      </c>
      <c r="G12" s="25">
        <v>0</v>
      </c>
      <c r="H12" s="26">
        <f t="shared" si="2"/>
        <v>0</v>
      </c>
      <c r="I12" s="25">
        <v>0</v>
      </c>
      <c r="J12" s="26">
        <f t="shared" si="4"/>
        <v>0</v>
      </c>
      <c r="K12" s="25">
        <v>0</v>
      </c>
      <c r="L12" s="26">
        <f t="shared" si="6"/>
        <v>0</v>
      </c>
      <c r="M12" s="25">
        <f t="shared" si="7"/>
        <v>1</v>
      </c>
      <c r="N12" s="26">
        <f t="shared" si="8"/>
        <v>0</v>
      </c>
      <c r="O12" s="119">
        <f t="shared" si="14"/>
        <v>0</v>
      </c>
      <c r="P12" s="123">
        <v>0</v>
      </c>
      <c r="Q12" s="121">
        <f t="shared" si="15"/>
        <v>0</v>
      </c>
      <c r="R12" s="119">
        <f t="shared" si="16"/>
        <v>0</v>
      </c>
      <c r="S12" s="123">
        <v>0</v>
      </c>
      <c r="T12" s="121">
        <f t="shared" si="17"/>
        <v>0</v>
      </c>
      <c r="U12" s="119">
        <f t="shared" si="18"/>
        <v>0</v>
      </c>
      <c r="V12" s="123">
        <v>0</v>
      </c>
      <c r="W12" s="121">
        <f t="shared" si="19"/>
        <v>0</v>
      </c>
      <c r="X12" s="119">
        <f t="shared" si="20"/>
        <v>0</v>
      </c>
      <c r="Y12" s="123">
        <f t="shared" si="12"/>
        <v>1</v>
      </c>
      <c r="Z12" s="121">
        <f t="shared" si="21"/>
        <v>0</v>
      </c>
      <c r="AA12" s="119">
        <f t="shared" si="22"/>
        <v>0</v>
      </c>
      <c r="AB12" s="123">
        <v>0</v>
      </c>
      <c r="AC12" s="121">
        <f t="shared" si="23"/>
        <v>0</v>
      </c>
    </row>
    <row r="13" spans="1:29" ht="39" customHeight="1" x14ac:dyDescent="0.2">
      <c r="A13" s="5"/>
      <c r="B13" s="48"/>
      <c r="C13" s="29" t="s">
        <v>75</v>
      </c>
      <c r="D13" s="127"/>
      <c r="E13" s="25">
        <v>0</v>
      </c>
      <c r="F13" s="26">
        <f t="shared" si="0"/>
        <v>0</v>
      </c>
      <c r="G13" s="25">
        <v>1</v>
      </c>
      <c r="H13" s="26">
        <f t="shared" si="2"/>
        <v>0</v>
      </c>
      <c r="I13" s="25">
        <v>1</v>
      </c>
      <c r="J13" s="26">
        <f t="shared" si="4"/>
        <v>0</v>
      </c>
      <c r="K13" s="25">
        <v>1</v>
      </c>
      <c r="L13" s="26">
        <f t="shared" si="6"/>
        <v>0</v>
      </c>
      <c r="M13" s="25">
        <f t="shared" si="7"/>
        <v>0</v>
      </c>
      <c r="N13" s="26">
        <f t="shared" si="8"/>
        <v>0</v>
      </c>
      <c r="O13" s="119">
        <f t="shared" si="14"/>
        <v>0</v>
      </c>
      <c r="P13" s="123">
        <v>1</v>
      </c>
      <c r="Q13" s="121">
        <f t="shared" si="15"/>
        <v>0</v>
      </c>
      <c r="R13" s="119">
        <f t="shared" si="16"/>
        <v>0</v>
      </c>
      <c r="S13" s="123">
        <v>1</v>
      </c>
      <c r="T13" s="121">
        <f t="shared" si="17"/>
        <v>0</v>
      </c>
      <c r="U13" s="119">
        <f t="shared" si="18"/>
        <v>0</v>
      </c>
      <c r="V13" s="123">
        <v>1</v>
      </c>
      <c r="W13" s="121">
        <f t="shared" si="19"/>
        <v>0</v>
      </c>
      <c r="X13" s="119">
        <f t="shared" si="20"/>
        <v>0</v>
      </c>
      <c r="Y13" s="123">
        <f t="shared" si="12"/>
        <v>0</v>
      </c>
      <c r="Z13" s="121">
        <f t="shared" si="21"/>
        <v>0</v>
      </c>
      <c r="AA13" s="119">
        <f t="shared" si="22"/>
        <v>0</v>
      </c>
      <c r="AB13" s="123">
        <v>1</v>
      </c>
      <c r="AC13" s="121">
        <f t="shared" si="23"/>
        <v>0</v>
      </c>
    </row>
    <row r="14" spans="1:29" ht="39" customHeight="1" x14ac:dyDescent="0.2">
      <c r="A14" s="5"/>
      <c r="B14" s="48"/>
      <c r="C14" s="29" t="s">
        <v>76</v>
      </c>
      <c r="D14" s="127"/>
      <c r="E14" s="25">
        <v>1</v>
      </c>
      <c r="F14" s="26">
        <f t="shared" si="0"/>
        <v>0</v>
      </c>
      <c r="G14" s="25">
        <f>E14</f>
        <v>1</v>
      </c>
      <c r="H14" s="26">
        <f t="shared" si="2"/>
        <v>0</v>
      </c>
      <c r="I14" s="25">
        <f>E14</f>
        <v>1</v>
      </c>
      <c r="J14" s="26">
        <f t="shared" si="4"/>
        <v>0</v>
      </c>
      <c r="K14" s="25">
        <f>E14</f>
        <v>1</v>
      </c>
      <c r="L14" s="26">
        <f t="shared" si="6"/>
        <v>0</v>
      </c>
      <c r="M14" s="25">
        <f t="shared" si="7"/>
        <v>1</v>
      </c>
      <c r="N14" s="26">
        <f t="shared" si="8"/>
        <v>0</v>
      </c>
      <c r="O14" s="119">
        <f t="shared" si="14"/>
        <v>0</v>
      </c>
      <c r="P14" s="123">
        <f>E14</f>
        <v>1</v>
      </c>
      <c r="Q14" s="121">
        <f t="shared" si="15"/>
        <v>0</v>
      </c>
      <c r="R14" s="119">
        <f t="shared" si="16"/>
        <v>0</v>
      </c>
      <c r="S14" s="123">
        <f>E14</f>
        <v>1</v>
      </c>
      <c r="T14" s="121">
        <f t="shared" si="17"/>
        <v>0</v>
      </c>
      <c r="U14" s="119">
        <f t="shared" si="18"/>
        <v>0</v>
      </c>
      <c r="V14" s="123">
        <f>E14</f>
        <v>1</v>
      </c>
      <c r="W14" s="121">
        <f t="shared" si="19"/>
        <v>0</v>
      </c>
      <c r="X14" s="119">
        <f t="shared" si="20"/>
        <v>0</v>
      </c>
      <c r="Y14" s="123">
        <f t="shared" si="12"/>
        <v>1</v>
      </c>
      <c r="Z14" s="121">
        <f t="shared" si="21"/>
        <v>0</v>
      </c>
      <c r="AA14" s="119">
        <f t="shared" si="22"/>
        <v>0</v>
      </c>
      <c r="AB14" s="123">
        <f>E14</f>
        <v>1</v>
      </c>
      <c r="AC14" s="121">
        <f t="shared" si="23"/>
        <v>0</v>
      </c>
    </row>
    <row r="15" spans="1:29" ht="12.75" customHeight="1" x14ac:dyDescent="0.2">
      <c r="A15" s="5"/>
      <c r="B15" s="49"/>
      <c r="C15" s="16"/>
      <c r="D15" s="5"/>
    </row>
    <row r="16" spans="1:29" ht="13.5" customHeight="1" x14ac:dyDescent="0.2">
      <c r="A16" s="5"/>
      <c r="B16" s="50"/>
      <c r="C16" s="5"/>
      <c r="D16" s="5"/>
      <c r="F16" s="5"/>
      <c r="H16" s="5"/>
      <c r="J16" s="5"/>
      <c r="L16" s="5"/>
      <c r="N16" s="5"/>
      <c r="O16" s="5"/>
      <c r="Q16" s="5"/>
      <c r="R16" s="5"/>
      <c r="T16" s="5"/>
      <c r="U16" s="5"/>
      <c r="W16" s="5"/>
      <c r="X16" s="5"/>
      <c r="Z16" s="5"/>
      <c r="AA16" s="5"/>
      <c r="AC16" s="5"/>
    </row>
    <row r="17" spans="1:29" ht="16.5" customHeight="1" x14ac:dyDescent="0.2">
      <c r="A17" s="5"/>
      <c r="B17" s="5"/>
      <c r="C17" s="35" t="s">
        <v>33</v>
      </c>
      <c r="D17" s="36">
        <f>SUM(D6:D14)</f>
        <v>0</v>
      </c>
      <c r="E17" s="37"/>
      <c r="F17" s="36">
        <f>SUM(F6:F14)</f>
        <v>0</v>
      </c>
      <c r="G17" s="37"/>
      <c r="H17" s="36">
        <f>SUM(H6:H14)</f>
        <v>0</v>
      </c>
      <c r="I17" s="37"/>
      <c r="J17" s="36">
        <f>SUM(J6:J14)</f>
        <v>0</v>
      </c>
      <c r="K17" s="37"/>
      <c r="L17" s="36">
        <f>SUM(L6:L14)</f>
        <v>0</v>
      </c>
      <c r="M17" s="37"/>
      <c r="N17" s="36">
        <f>SUM(N6:N14)</f>
        <v>0</v>
      </c>
      <c r="O17" s="110"/>
      <c r="P17" s="37"/>
      <c r="Q17" s="36">
        <f>SUM(Q6:Q14)</f>
        <v>0</v>
      </c>
      <c r="R17" s="110"/>
      <c r="S17" s="37"/>
      <c r="T17" s="36">
        <f>SUM(T6:T14)</f>
        <v>0</v>
      </c>
      <c r="U17" s="110"/>
      <c r="V17" s="37"/>
      <c r="W17" s="36">
        <f>SUM(W6:W14)</f>
        <v>0</v>
      </c>
      <c r="X17" s="110"/>
      <c r="Y17" s="37"/>
      <c r="Z17" s="36">
        <f>SUM(Z6:Z14)</f>
        <v>0</v>
      </c>
      <c r="AA17" s="110"/>
      <c r="AB17" s="37"/>
      <c r="AC17" s="36">
        <f>SUM(AC6:AC14)</f>
        <v>0</v>
      </c>
    </row>
    <row r="18" spans="1:29" ht="16.5" customHeight="1" x14ac:dyDescent="0.2">
      <c r="A18" s="5"/>
      <c r="B18" s="5"/>
      <c r="C18" s="5"/>
      <c r="D18" s="5"/>
      <c r="I18" s="35"/>
    </row>
    <row r="19" spans="1:29" ht="16.5" customHeight="1" x14ac:dyDescent="0.2">
      <c r="A19" s="5"/>
      <c r="B19" s="46" t="s">
        <v>34</v>
      </c>
      <c r="C19" s="5"/>
      <c r="D19" s="38"/>
      <c r="E19" s="5"/>
      <c r="F19" s="39"/>
      <c r="G19" s="5"/>
      <c r="H19" s="5"/>
      <c r="I19" s="5"/>
      <c r="J19" s="5"/>
      <c r="K19" s="5"/>
      <c r="L19" s="5"/>
      <c r="T19" s="35" t="s">
        <v>35</v>
      </c>
      <c r="U19" s="35"/>
      <c r="W19" s="134">
        <f>SUM(F17:AC17)</f>
        <v>0</v>
      </c>
      <c r="X19" s="135"/>
      <c r="Y19" s="136"/>
      <c r="Z19" s="137"/>
      <c r="AA19" s="111"/>
      <c r="AB19" s="40" t="s">
        <v>36</v>
      </c>
    </row>
    <row r="20" spans="1:29" ht="12.75" customHeight="1" x14ac:dyDescent="0.2">
      <c r="A20" s="5"/>
    </row>
    <row r="21" spans="1:29" ht="12.75" customHeight="1" x14ac:dyDescent="0.2">
      <c r="A21" s="5"/>
    </row>
    <row r="22" spans="1:29" ht="12.75" customHeight="1" x14ac:dyDescent="0.2">
      <c r="A22" s="5"/>
    </row>
    <row r="23" spans="1:29" ht="12.75" customHeight="1" x14ac:dyDescent="0.2">
      <c r="A23" s="5"/>
    </row>
    <row r="24" spans="1:29" ht="12.75" customHeight="1" x14ac:dyDescent="0.2">
      <c r="A24" s="5"/>
    </row>
    <row r="25" spans="1:29" ht="12.75" customHeight="1" x14ac:dyDescent="0.2">
      <c r="A25" s="5"/>
    </row>
    <row r="26" spans="1:29" ht="12.75" customHeight="1" x14ac:dyDescent="0.2">
      <c r="A26" s="5"/>
    </row>
    <row r="27" spans="1:29" ht="12.75" customHeight="1" x14ac:dyDescent="0.2">
      <c r="A27" s="5"/>
    </row>
    <row r="28" spans="1:29" ht="12.75" customHeight="1" x14ac:dyDescent="0.2"/>
    <row r="29" spans="1:29" ht="12.75" customHeight="1" x14ac:dyDescent="0.2"/>
    <row r="30" spans="1:29" ht="12.75" customHeight="1" x14ac:dyDescent="0.2"/>
    <row r="31" spans="1:29" ht="12.75" customHeight="1" x14ac:dyDescent="0.2"/>
    <row r="32" spans="1:2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phghqEZy8Gu02GPXIMkQmRUe5UTwgjQsSpUNrmYYnRw5wLttXGneIpR9oUxvZ2TXC4T8WdI3EOTIs3imEgv6Zg==" saltValue="+M3cFTm1bWVijGZyDdqYbw==" spinCount="100000" sheet="1" objects="1" scenarios="1" selectLockedCells="1"/>
  <mergeCells count="13">
    <mergeCell ref="AA4:AC4"/>
    <mergeCell ref="X4:Z4"/>
    <mergeCell ref="U4:W4"/>
    <mergeCell ref="R4:T4"/>
    <mergeCell ref="O4:Q4"/>
    <mergeCell ref="W19:Z19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AC1000"/>
  <sheetViews>
    <sheetView workbookViewId="0">
      <selection activeCell="D6" sqref="D6"/>
    </sheetView>
  </sheetViews>
  <sheetFormatPr baseColWidth="10" defaultColWidth="12.7109375" defaultRowHeight="15" customHeight="1" x14ac:dyDescent="0.2"/>
  <cols>
    <col min="1" max="1" width="2.28515625" customWidth="1"/>
    <col min="2" max="2" width="5.71093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53" t="s">
        <v>77</v>
      </c>
      <c r="C2" s="53"/>
      <c r="D2" s="53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C2" s="17" t="s">
        <v>78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77.25" customHeight="1" thickBot="1" x14ac:dyDescent="0.25">
      <c r="A6" s="5"/>
      <c r="B6" s="55" t="s">
        <v>60</v>
      </c>
      <c r="C6" s="24" t="s">
        <v>79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26.25" customHeight="1" thickBot="1" x14ac:dyDescent="0.25">
      <c r="A7" s="5"/>
      <c r="B7" s="56"/>
      <c r="C7" s="24" t="s">
        <v>80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A8" s="5"/>
      <c r="B8" s="49"/>
      <c r="C8" s="16"/>
      <c r="D8" s="5"/>
    </row>
    <row r="9" spans="1:29" ht="13.5" customHeight="1" x14ac:dyDescent="0.2">
      <c r="A9" s="5"/>
      <c r="B9" s="50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nXU2UK7tjeZNBQ/4pOWlafiVHYbC3LT3IajKrG9VRx97/tK2boi4eR2ZuPAUhO0RsGUyoQ0iDBHIgPie5kesWQ==" saltValue="0ZCe9KZeuQyVBBElsJNoHg==" spinCount="100000" sheet="1" objects="1" scenarios="1" selectLockedCells="1"/>
  <mergeCells count="12">
    <mergeCell ref="M4:N4"/>
    <mergeCell ref="B4:D4"/>
    <mergeCell ref="E4:F4"/>
    <mergeCell ref="G4:H4"/>
    <mergeCell ref="I4:J4"/>
    <mergeCell ref="K4:L4"/>
    <mergeCell ref="O4:Q4"/>
    <mergeCell ref="W12:Z12"/>
    <mergeCell ref="AA4:AC4"/>
    <mergeCell ref="X4:Z4"/>
    <mergeCell ref="U4:W4"/>
    <mergeCell ref="R4:T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AC999"/>
  <sheetViews>
    <sheetView workbookViewId="0">
      <selection activeCell="D7" sqref="D7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7.25" customHeight="1" x14ac:dyDescent="0.2">
      <c r="A2" s="5"/>
      <c r="B2" s="53" t="s">
        <v>81</v>
      </c>
      <c r="C2" s="53"/>
      <c r="D2" s="53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17" t="s">
        <v>82</v>
      </c>
    </row>
    <row r="3" spans="1:29" ht="17.25" customHeight="1" thickBot="1" x14ac:dyDescent="0.25">
      <c r="A3" s="5"/>
      <c r="B3" s="53"/>
      <c r="C3" s="53"/>
      <c r="D3" s="53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17"/>
      <c r="AC3" s="5"/>
    </row>
    <row r="4" spans="1:29" ht="18.75" customHeight="1" thickBot="1" x14ac:dyDescent="0.25">
      <c r="A4" s="5"/>
      <c r="B4" s="53"/>
      <c r="C4" s="53"/>
      <c r="D4" s="53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64.5" customHeight="1" thickBot="1" x14ac:dyDescent="0.25">
      <c r="A6" s="5"/>
      <c r="B6" s="82" t="s">
        <v>153</v>
      </c>
      <c r="C6" s="24" t="s">
        <v>83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26.25" customHeight="1" thickBot="1" x14ac:dyDescent="0.25">
      <c r="A7" s="5"/>
      <c r="B7" s="56"/>
      <c r="C7" s="81" t="s">
        <v>152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A8" s="5"/>
      <c r="B8" s="49"/>
      <c r="C8" s="16"/>
      <c r="D8" s="5"/>
    </row>
    <row r="9" spans="1:29" ht="13.5" customHeight="1" x14ac:dyDescent="0.2">
      <c r="A9" s="5"/>
      <c r="B9" s="50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/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</sheetData>
  <sheetProtection algorithmName="SHA-512" hashValue="Cn2xsXyiTzbr/U/rMOpFN4n4Ze5nLm7XyHhPIxqZeTKjI5ZBIqY0+130QzlqrN7mrbosleppJqrDIxZfQVrgeA==" saltValue="BviUKIUDkipn4h3JaPNoYQ==" spinCount="100000" sheet="1" objects="1" scenarios="1" selectLockedCells="1"/>
  <mergeCells count="11">
    <mergeCell ref="AA4:AC4"/>
    <mergeCell ref="X4:Z4"/>
    <mergeCell ref="U4:W4"/>
    <mergeCell ref="R4:T4"/>
    <mergeCell ref="O4:Q4"/>
    <mergeCell ref="W12:Z12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AC1000"/>
  <sheetViews>
    <sheetView workbookViewId="0">
      <selection activeCell="D7" sqref="D7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84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17" t="s">
        <v>85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64.5" customHeight="1" thickBot="1" x14ac:dyDescent="0.25">
      <c r="A6" s="5"/>
      <c r="B6" s="55" t="s">
        <v>86</v>
      </c>
      <c r="C6" s="24" t="s">
        <v>151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13.5" customHeight="1" thickBot="1" x14ac:dyDescent="0.25">
      <c r="A7" s="5"/>
      <c r="B7" s="48"/>
      <c r="C7" s="24" t="s">
        <v>87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A8" s="5"/>
      <c r="B8" s="49"/>
      <c r="C8" s="16"/>
      <c r="D8" s="5"/>
    </row>
    <row r="9" spans="1:29" ht="13.5" customHeight="1" x14ac:dyDescent="0.2">
      <c r="A9" s="5"/>
      <c r="B9" s="50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36">
        <f>SUM(D6:D7)</f>
        <v>0</v>
      </c>
      <c r="E10" s="37"/>
      <c r="F10" s="36">
        <f>SUM(F6:F7)</f>
        <v>0</v>
      </c>
      <c r="G10" s="37"/>
      <c r="H10" s="36">
        <f>SUM(H6:H7)</f>
        <v>0</v>
      </c>
      <c r="I10" s="37"/>
      <c r="J10" s="36">
        <f>SUM(J6:J7)</f>
        <v>0</v>
      </c>
      <c r="K10" s="37"/>
      <c r="L10" s="36">
        <f>SUM(L6:L7)</f>
        <v>0</v>
      </c>
      <c r="M10" s="37"/>
      <c r="N10" s="36">
        <f>SUM(N6:N7)</f>
        <v>0</v>
      </c>
      <c r="O10" s="110"/>
      <c r="P10" s="37"/>
      <c r="Q10" s="36">
        <f>SUM(Q6:Q7)</f>
        <v>0</v>
      </c>
      <c r="R10" s="110"/>
      <c r="S10" s="37"/>
      <c r="T10" s="36">
        <f>SUM(T6:T7)</f>
        <v>0</v>
      </c>
      <c r="U10" s="110"/>
      <c r="V10" s="37"/>
      <c r="W10" s="36">
        <f>SUM(W6:W7)</f>
        <v>0</v>
      </c>
      <c r="X10" s="110"/>
      <c r="Y10" s="37"/>
      <c r="Z10" s="36">
        <f>SUM(Z6:Z7)</f>
        <v>0</v>
      </c>
      <c r="AA10" s="110"/>
      <c r="AB10" s="37"/>
      <c r="AC10" s="36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sQwVQRuhfuoR2eQdNwqakvn0Wsw7ZvF7vIxsUqJMLB1yGzP6Pm7f4+5OsDFsVD3X7yoFieI5ydzlx9N60cKpdQ==" saltValue="Dc0qU6E4EsRCi7d1hRERFQ==" spinCount="100000" sheet="1" objects="1" scenarios="1" selectLockedCells="1"/>
  <mergeCells count="13">
    <mergeCell ref="AA4:AC4"/>
    <mergeCell ref="X4:Z4"/>
    <mergeCell ref="U4:W4"/>
    <mergeCell ref="R4:T4"/>
    <mergeCell ref="O4:Q4"/>
    <mergeCell ref="W12:Z12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AC1000"/>
  <sheetViews>
    <sheetView workbookViewId="0">
      <selection activeCell="D7" sqref="D7"/>
    </sheetView>
  </sheetViews>
  <sheetFormatPr baseColWidth="10" defaultColWidth="12.7109375" defaultRowHeight="15" customHeight="1" x14ac:dyDescent="0.2"/>
  <cols>
    <col min="1" max="1" width="2.28515625" customWidth="1"/>
    <col min="2" max="2" width="4.85546875" customWidth="1"/>
    <col min="3" max="3" width="24.85546875" customWidth="1"/>
    <col min="4" max="4" width="8.7109375" customWidth="1"/>
    <col min="5" max="5" width="3" customWidth="1"/>
    <col min="6" max="6" width="7.7109375" customWidth="1"/>
    <col min="7" max="7" width="3" customWidth="1"/>
    <col min="8" max="8" width="9.140625" customWidth="1"/>
    <col min="9" max="9" width="3" customWidth="1"/>
    <col min="10" max="10" width="9.140625" customWidth="1"/>
    <col min="11" max="11" width="3" customWidth="1"/>
    <col min="12" max="12" width="9.140625" customWidth="1"/>
    <col min="13" max="13" width="3" customWidth="1"/>
    <col min="14" max="15" width="8.28515625" customWidth="1"/>
    <col min="16" max="16" width="3" customWidth="1"/>
    <col min="17" max="18" width="9.140625" customWidth="1"/>
    <col min="19" max="19" width="3" customWidth="1"/>
    <col min="20" max="21" width="8.285156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  <col min="30" max="31" width="10" customWidth="1"/>
  </cols>
  <sheetData>
    <row r="1" spans="1:29" ht="12.75" customHeight="1" x14ac:dyDescent="0.2">
      <c r="A1" s="5"/>
      <c r="B1" s="16"/>
      <c r="C1" s="5"/>
      <c r="D1" s="5"/>
      <c r="E1" s="5"/>
      <c r="F1" s="5"/>
    </row>
    <row r="2" spans="1:29" ht="18" customHeight="1" x14ac:dyDescent="0.2">
      <c r="A2" s="5"/>
      <c r="B2" s="138" t="s">
        <v>88</v>
      </c>
      <c r="C2" s="130"/>
      <c r="D2" s="13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17" t="s">
        <v>89</v>
      </c>
    </row>
    <row r="3" spans="1:29" ht="18.75" customHeight="1" thickBot="1" x14ac:dyDescent="0.25">
      <c r="A3" s="5"/>
      <c r="B3" s="18"/>
      <c r="C3" s="18"/>
      <c r="D3" s="18"/>
      <c r="E3" s="4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"/>
    </row>
    <row r="4" spans="1:29" ht="18.75" customHeight="1" thickBot="1" x14ac:dyDescent="0.25">
      <c r="A4" s="5"/>
      <c r="B4" s="139"/>
      <c r="C4" s="140"/>
      <c r="D4" s="141"/>
      <c r="E4" s="131">
        <v>2026</v>
      </c>
      <c r="F4" s="137"/>
      <c r="G4" s="131">
        <v>2027</v>
      </c>
      <c r="H4" s="137"/>
      <c r="I4" s="131">
        <v>2028</v>
      </c>
      <c r="J4" s="137"/>
      <c r="K4" s="131">
        <v>2029</v>
      </c>
      <c r="L4" s="137"/>
      <c r="M4" s="131">
        <v>2030</v>
      </c>
      <c r="N4" s="137"/>
      <c r="O4" s="131">
        <v>2031</v>
      </c>
      <c r="P4" s="132"/>
      <c r="Q4" s="133"/>
      <c r="R4" s="131">
        <v>2032</v>
      </c>
      <c r="S4" s="132"/>
      <c r="T4" s="133"/>
      <c r="U4" s="131">
        <v>2033</v>
      </c>
      <c r="V4" s="132"/>
      <c r="W4" s="133"/>
      <c r="X4" s="131">
        <v>2034</v>
      </c>
      <c r="Y4" s="132"/>
      <c r="Z4" s="133"/>
      <c r="AA4" s="131">
        <v>2035</v>
      </c>
      <c r="AB4" s="132"/>
      <c r="AC4" s="133"/>
    </row>
    <row r="5" spans="1:29" ht="26.25" customHeight="1" thickBot="1" x14ac:dyDescent="0.25">
      <c r="A5" s="19"/>
      <c r="B5" s="20" t="s">
        <v>39</v>
      </c>
      <c r="C5" s="20" t="s">
        <v>7</v>
      </c>
      <c r="D5" s="20" t="s">
        <v>178</v>
      </c>
      <c r="E5" s="21" t="s">
        <v>9</v>
      </c>
      <c r="F5" s="22" t="s">
        <v>10</v>
      </c>
      <c r="G5" s="21" t="s">
        <v>9</v>
      </c>
      <c r="H5" s="22" t="s">
        <v>10</v>
      </c>
      <c r="I5" s="21" t="s">
        <v>9</v>
      </c>
      <c r="J5" s="22" t="s">
        <v>10</v>
      </c>
      <c r="K5" s="21" t="s">
        <v>9</v>
      </c>
      <c r="L5" s="22" t="s">
        <v>10</v>
      </c>
      <c r="M5" s="21" t="s">
        <v>9</v>
      </c>
      <c r="N5" s="22" t="s">
        <v>10</v>
      </c>
      <c r="O5" s="115" t="s">
        <v>178</v>
      </c>
      <c r="P5" s="116" t="s">
        <v>9</v>
      </c>
      <c r="Q5" s="117" t="s">
        <v>10</v>
      </c>
      <c r="R5" s="115" t="s">
        <v>178</v>
      </c>
      <c r="S5" s="116" t="s">
        <v>9</v>
      </c>
      <c r="T5" s="117" t="s">
        <v>10</v>
      </c>
      <c r="U5" s="115" t="s">
        <v>178</v>
      </c>
      <c r="V5" s="116" t="s">
        <v>9</v>
      </c>
      <c r="W5" s="117" t="s">
        <v>10</v>
      </c>
      <c r="X5" s="115" t="s">
        <v>178</v>
      </c>
      <c r="Y5" s="116" t="s">
        <v>9</v>
      </c>
      <c r="Z5" s="117" t="s">
        <v>10</v>
      </c>
      <c r="AA5" s="115" t="s">
        <v>178</v>
      </c>
      <c r="AB5" s="116" t="s">
        <v>9</v>
      </c>
      <c r="AC5" s="117" t="s">
        <v>10</v>
      </c>
    </row>
    <row r="6" spans="1:29" ht="93" customHeight="1" thickBot="1" x14ac:dyDescent="0.25">
      <c r="A6" s="5"/>
      <c r="B6" s="55" t="s">
        <v>86</v>
      </c>
      <c r="C6" s="24" t="s">
        <v>90</v>
      </c>
      <c r="D6" s="127"/>
      <c r="E6" s="25">
        <v>1</v>
      </c>
      <c r="F6" s="26">
        <f t="shared" ref="F6:F7" si="0">D6*E6</f>
        <v>0</v>
      </c>
      <c r="G6" s="25">
        <f t="shared" ref="G6:G7" si="1">E6</f>
        <v>1</v>
      </c>
      <c r="H6" s="26">
        <f t="shared" ref="H6:H7" si="2">D6*G6</f>
        <v>0</v>
      </c>
      <c r="I6" s="25">
        <f t="shared" ref="I6:I7" si="3">E6</f>
        <v>1</v>
      </c>
      <c r="J6" s="26">
        <f t="shared" ref="J6:J7" si="4">D6*I6</f>
        <v>0</v>
      </c>
      <c r="K6" s="25">
        <f t="shared" ref="K6:K7" si="5">E6</f>
        <v>1</v>
      </c>
      <c r="L6" s="26">
        <f t="shared" ref="L6:L7" si="6">D6*K6</f>
        <v>0</v>
      </c>
      <c r="M6" s="25">
        <f t="shared" ref="M6:M7" si="7">E6</f>
        <v>1</v>
      </c>
      <c r="N6" s="26">
        <f t="shared" ref="N6:N7" si="8">D6*M6</f>
        <v>0</v>
      </c>
      <c r="O6" s="119">
        <f>D6*1.03</f>
        <v>0</v>
      </c>
      <c r="P6" s="123">
        <f t="shared" ref="P6:P7" si="9">E6</f>
        <v>1</v>
      </c>
      <c r="Q6" s="121">
        <f>P6*O6</f>
        <v>0</v>
      </c>
      <c r="R6" s="119">
        <f>O6*1.03</f>
        <v>0</v>
      </c>
      <c r="S6" s="123">
        <f t="shared" ref="S6:S7" si="10">E6</f>
        <v>1</v>
      </c>
      <c r="T6" s="121">
        <f>S6*R6</f>
        <v>0</v>
      </c>
      <c r="U6" s="119">
        <f>R6*1.03</f>
        <v>0</v>
      </c>
      <c r="V6" s="123">
        <f t="shared" ref="V6:V7" si="11">E6</f>
        <v>1</v>
      </c>
      <c r="W6" s="121">
        <f>V6*U6</f>
        <v>0</v>
      </c>
      <c r="X6" s="119">
        <f>U6*1.03</f>
        <v>0</v>
      </c>
      <c r="Y6" s="123">
        <f t="shared" ref="Y6:Y7" si="12">E6</f>
        <v>1</v>
      </c>
      <c r="Z6" s="121">
        <f>Y6*X6</f>
        <v>0</v>
      </c>
      <c r="AA6" s="119">
        <f>X6*1.03</f>
        <v>0</v>
      </c>
      <c r="AB6" s="123">
        <f t="shared" ref="AB6:AB7" si="13">E6</f>
        <v>1</v>
      </c>
      <c r="AC6" s="121">
        <f>AB6*AA6</f>
        <v>0</v>
      </c>
    </row>
    <row r="7" spans="1:29" ht="26.25" customHeight="1" thickBot="1" x14ac:dyDescent="0.25">
      <c r="A7" s="5"/>
      <c r="B7" s="48"/>
      <c r="C7" s="24" t="s">
        <v>91</v>
      </c>
      <c r="D7" s="127"/>
      <c r="E7" s="25">
        <v>1</v>
      </c>
      <c r="F7" s="26">
        <f t="shared" si="0"/>
        <v>0</v>
      </c>
      <c r="G7" s="25">
        <f t="shared" si="1"/>
        <v>1</v>
      </c>
      <c r="H7" s="26">
        <f t="shared" si="2"/>
        <v>0</v>
      </c>
      <c r="I7" s="25">
        <f t="shared" si="3"/>
        <v>1</v>
      </c>
      <c r="J7" s="26">
        <f t="shared" si="4"/>
        <v>0</v>
      </c>
      <c r="K7" s="25">
        <f t="shared" si="5"/>
        <v>1</v>
      </c>
      <c r="L7" s="26">
        <f t="shared" si="6"/>
        <v>0</v>
      </c>
      <c r="M7" s="25">
        <f t="shared" si="7"/>
        <v>1</v>
      </c>
      <c r="N7" s="26">
        <f t="shared" si="8"/>
        <v>0</v>
      </c>
      <c r="O7" s="119">
        <f>D7*1.03</f>
        <v>0</v>
      </c>
      <c r="P7" s="123">
        <f t="shared" si="9"/>
        <v>1</v>
      </c>
      <c r="Q7" s="121">
        <f>P7*O7</f>
        <v>0</v>
      </c>
      <c r="R7" s="119">
        <f>O7*1.03</f>
        <v>0</v>
      </c>
      <c r="S7" s="123">
        <f t="shared" si="10"/>
        <v>1</v>
      </c>
      <c r="T7" s="121">
        <f>S7*R7</f>
        <v>0</v>
      </c>
      <c r="U7" s="119">
        <f>R7*1.03</f>
        <v>0</v>
      </c>
      <c r="V7" s="123">
        <f t="shared" si="11"/>
        <v>1</v>
      </c>
      <c r="W7" s="121">
        <f>V7*U7</f>
        <v>0</v>
      </c>
      <c r="X7" s="119">
        <f>U7*1.03</f>
        <v>0</v>
      </c>
      <c r="Y7" s="123">
        <f t="shared" si="12"/>
        <v>1</v>
      </c>
      <c r="Z7" s="121">
        <f>Y7*X7</f>
        <v>0</v>
      </c>
      <c r="AA7" s="119">
        <f>X7*1.03</f>
        <v>0</v>
      </c>
      <c r="AB7" s="123">
        <f t="shared" si="13"/>
        <v>1</v>
      </c>
      <c r="AC7" s="121">
        <f>AB7*AA7</f>
        <v>0</v>
      </c>
    </row>
    <row r="8" spans="1:29" ht="12.75" customHeight="1" x14ac:dyDescent="0.2">
      <c r="A8" s="5"/>
      <c r="B8" s="49"/>
      <c r="C8" s="16"/>
      <c r="D8" s="5"/>
    </row>
    <row r="9" spans="1:29" ht="13.5" customHeight="1" x14ac:dyDescent="0.2">
      <c r="A9" s="5"/>
      <c r="B9" s="50"/>
      <c r="C9" s="5"/>
      <c r="D9" s="5"/>
      <c r="F9" s="5"/>
      <c r="H9" s="5"/>
      <c r="J9" s="5"/>
      <c r="L9" s="5"/>
      <c r="N9" s="5"/>
      <c r="O9" s="5"/>
      <c r="Q9" s="5"/>
      <c r="R9" s="5"/>
      <c r="T9" s="5"/>
      <c r="U9" s="5"/>
      <c r="W9" s="5"/>
      <c r="X9" s="5"/>
      <c r="Z9" s="5"/>
      <c r="AA9" s="5"/>
      <c r="AC9" s="5"/>
    </row>
    <row r="10" spans="1:29" ht="16.5" customHeight="1" x14ac:dyDescent="0.2">
      <c r="A10" s="5"/>
      <c r="B10" s="5"/>
      <c r="C10" s="35" t="s">
        <v>33</v>
      </c>
      <c r="D10" s="57">
        <f>SUM(D6:D7)</f>
        <v>0</v>
      </c>
      <c r="E10" s="37"/>
      <c r="F10" s="57">
        <f>SUM(F6:F7)</f>
        <v>0</v>
      </c>
      <c r="G10" s="58"/>
      <c r="H10" s="57">
        <f>SUM(H6:H7)</f>
        <v>0</v>
      </c>
      <c r="I10" s="58"/>
      <c r="J10" s="57">
        <f>SUM(J6:J7)</f>
        <v>0</v>
      </c>
      <c r="K10" s="58"/>
      <c r="L10" s="57">
        <f>SUM(L6:L7)</f>
        <v>0</v>
      </c>
      <c r="M10" s="58"/>
      <c r="N10" s="57">
        <f>SUM(N6:N7)</f>
        <v>0</v>
      </c>
      <c r="O10" s="114"/>
      <c r="P10" s="58"/>
      <c r="Q10" s="57">
        <f>SUM(Q6:Q7)</f>
        <v>0</v>
      </c>
      <c r="R10" s="114"/>
      <c r="S10" s="58"/>
      <c r="T10" s="57">
        <f>SUM(T6:T7)</f>
        <v>0</v>
      </c>
      <c r="U10" s="114"/>
      <c r="V10" s="58"/>
      <c r="W10" s="57">
        <f>SUM(W6:W7)</f>
        <v>0</v>
      </c>
      <c r="X10" s="114"/>
      <c r="Y10" s="58"/>
      <c r="Z10" s="57">
        <f>SUM(Z6:Z7)</f>
        <v>0</v>
      </c>
      <c r="AA10" s="114"/>
      <c r="AB10" s="58"/>
      <c r="AC10" s="57">
        <f>SUM(AC6:AC7)</f>
        <v>0</v>
      </c>
    </row>
    <row r="11" spans="1:29" ht="16.5" customHeight="1" x14ac:dyDescent="0.2">
      <c r="A11" s="5"/>
      <c r="B11" s="5"/>
      <c r="C11" s="5"/>
      <c r="D11" s="5"/>
      <c r="I11" s="35"/>
    </row>
    <row r="12" spans="1:29" ht="16.5" customHeight="1" x14ac:dyDescent="0.2">
      <c r="A12" s="5"/>
      <c r="B12" s="46" t="s">
        <v>34</v>
      </c>
      <c r="C12" s="5"/>
      <c r="D12" s="38"/>
      <c r="E12" s="5"/>
      <c r="F12" s="39"/>
      <c r="G12" s="5"/>
      <c r="H12" s="5"/>
      <c r="I12" s="5"/>
      <c r="J12" s="5"/>
      <c r="K12" s="5"/>
      <c r="L12" s="5"/>
      <c r="T12" s="35" t="s">
        <v>35</v>
      </c>
      <c r="U12" s="35"/>
      <c r="W12" s="134">
        <f>SUM(F10:AC10)</f>
        <v>0</v>
      </c>
      <c r="X12" s="135"/>
      <c r="Y12" s="136"/>
      <c r="Z12" s="137"/>
      <c r="AA12" s="111"/>
      <c r="AB12" s="40" t="s">
        <v>36</v>
      </c>
    </row>
    <row r="13" spans="1:29" ht="12.75" customHeight="1" x14ac:dyDescent="0.2">
      <c r="A13" s="5"/>
    </row>
    <row r="14" spans="1:29" ht="12.75" customHeight="1" x14ac:dyDescent="0.2">
      <c r="A14" s="5"/>
    </row>
    <row r="15" spans="1:29" ht="12.75" customHeight="1" x14ac:dyDescent="0.2">
      <c r="A15" s="5"/>
    </row>
    <row r="16" spans="1:29" ht="12.75" customHeight="1" x14ac:dyDescent="0.2">
      <c r="A16" s="5"/>
    </row>
    <row r="17" spans="1:1" ht="12.75" customHeight="1" x14ac:dyDescent="0.2">
      <c r="A17" s="5"/>
    </row>
    <row r="18" spans="1:1" ht="12.75" customHeight="1" x14ac:dyDescent="0.2">
      <c r="A18" s="5"/>
    </row>
    <row r="19" spans="1:1" ht="12.75" customHeight="1" x14ac:dyDescent="0.2">
      <c r="A19" s="5"/>
    </row>
    <row r="20" spans="1:1" ht="12.75" customHeight="1" x14ac:dyDescent="0.2">
      <c r="A20" s="5"/>
    </row>
    <row r="21" spans="1:1" ht="12.75" customHeight="1" x14ac:dyDescent="0.2">
      <c r="A21" s="5"/>
    </row>
    <row r="22" spans="1:1" ht="12.75" customHeight="1" x14ac:dyDescent="0.2">
      <c r="A22" s="5"/>
    </row>
    <row r="23" spans="1:1" ht="12.75" customHeight="1" x14ac:dyDescent="0.2">
      <c r="A23" s="5"/>
    </row>
    <row r="24" spans="1:1" ht="12.75" customHeight="1" x14ac:dyDescent="0.2">
      <c r="A24" s="5"/>
    </row>
    <row r="25" spans="1:1" ht="12.75" customHeight="1" x14ac:dyDescent="0.2">
      <c r="A25" s="5"/>
    </row>
    <row r="26" spans="1:1" ht="12.75" customHeight="1" x14ac:dyDescent="0.2">
      <c r="A26" s="5"/>
    </row>
    <row r="27" spans="1:1" ht="12.75" customHeight="1" x14ac:dyDescent="0.2">
      <c r="A27" s="5"/>
    </row>
    <row r="28" spans="1:1" ht="12.75" customHeight="1" x14ac:dyDescent="0.2">
      <c r="A28" s="5"/>
    </row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RtdvcmoJj9gA1hI3hmhe5MSOa+Ihyy3AFoanjIYlbAhZX4jHPQysDuESN7gdhVH8qa/ss+i/ZuODD3cKTk36ww==" saltValue="BeljPz8LcOFXPj2N/ssiOQ==" spinCount="100000" sheet="1" objects="1" scenarios="1" selectLockedCells="1"/>
  <mergeCells count="13">
    <mergeCell ref="AA4:AC4"/>
    <mergeCell ref="X4:Z4"/>
    <mergeCell ref="U4:W4"/>
    <mergeCell ref="R4:T4"/>
    <mergeCell ref="O4:Q4"/>
    <mergeCell ref="W12:Z12"/>
    <mergeCell ref="B2:D2"/>
    <mergeCell ref="B4:D4"/>
    <mergeCell ref="E4:F4"/>
    <mergeCell ref="G4:H4"/>
    <mergeCell ref="I4:J4"/>
    <mergeCell ref="K4:L4"/>
    <mergeCell ref="M4:N4"/>
  </mergeCells>
  <pageMargins left="0.7" right="0.7" top="0.75" bottom="0.75" header="0" footer="0"/>
  <pageSetup orientation="landscape"/>
  <headerFooter>
    <oddFooter>&amp;LLeistungen zur geodätischen Überwachung von Talsperren 2016-2025, Anlage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Deckblatt</vt:lpstr>
      <vt:lpstr>Schönbrunn</vt:lpstr>
      <vt:lpstr>Berghang Gabel</vt:lpstr>
      <vt:lpstr>Ratscher</vt:lpstr>
      <vt:lpstr>Erletor</vt:lpstr>
      <vt:lpstr>Schwickershausen</vt:lpstr>
      <vt:lpstr>Grimmelshausen</vt:lpstr>
      <vt:lpstr>Westhausen</vt:lpstr>
      <vt:lpstr>Jüchsen</vt:lpstr>
      <vt:lpstr>Lauter-Rieth</vt:lpstr>
      <vt:lpstr>Buchenhof</vt:lpstr>
      <vt:lpstr>Römhild</vt:lpstr>
      <vt:lpstr>Neuhof</vt:lpstr>
      <vt:lpstr>Heßberg</vt:lpstr>
      <vt:lpstr>Roth II</vt:lpstr>
      <vt:lpstr>Eckhardts</vt:lpstr>
      <vt:lpstr>Prüfung Invarlatten</vt:lpstr>
      <vt:lpstr>Zusammenstellung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Allstädt Max</cp:lastModifiedBy>
  <dcterms:created xsi:type="dcterms:W3CDTF">2025-03-28T08:23:57Z</dcterms:created>
  <dcterms:modified xsi:type="dcterms:W3CDTF">2025-06-11T09:30:32Z</dcterms:modified>
</cp:coreProperties>
</file>