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echnischer Bereich\Vergabeverfahren\1_Ausschreibungen (EU + ÖA + bA)\2025\110-25 Flockungsmittel\3 - Vergabeunterlagen\"/>
    </mc:Choice>
  </mc:AlternateContent>
  <xr:revisionPtr revIDLastSave="0" documentId="13_ncr:1_{FD208C6A-2A15-4CAF-BF18-B458C089CAF1}" xr6:coauthVersionLast="47" xr6:coauthVersionMax="47" xr10:uidLastSave="{00000000-0000-0000-0000-000000000000}"/>
  <bookViews>
    <workbookView xWindow="-120" yWindow="-120" windowWidth="29040" windowHeight="1776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30" i="1" l="1"/>
  <c r="G22" i="1"/>
  <c r="G17" i="1"/>
  <c r="G34" i="1" l="1"/>
</calcChain>
</file>

<file path=xl/sharedStrings.xml><?xml version="1.0" encoding="utf-8"?>
<sst xmlns="http://schemas.openxmlformats.org/spreadsheetml/2006/main" count="24" uniqueCount="24">
  <si>
    <t>Bewertungsmatrix zur Ausschreibung</t>
  </si>
  <si>
    <t>1. Kosten für Flockmittel bei Normverbrauch</t>
  </si>
  <si>
    <t>(bisheriger Normverbauch: 36,04 kg FHM/tTS)</t>
  </si>
  <si>
    <t>Angebotspreis des Bieters:</t>
  </si>
  <si>
    <t>€/kg FHM</t>
  </si>
  <si>
    <t>Kosten</t>
  </si>
  <si>
    <t>in €/tTS</t>
  </si>
  <si>
    <t>2. Kosten für Mehr- oder Minderverbrauch an FHM</t>
  </si>
  <si>
    <t>Istverbrauch an FHM Entwässerungsversuch</t>
  </si>
  <si>
    <t>kg FHM/tTS</t>
  </si>
  <si>
    <t>3. Entsorgungskosten bei Normentwässerung</t>
  </si>
  <si>
    <t>% TS</t>
  </si>
  <si>
    <t>Ist-TS im Entwässerungsversuch</t>
  </si>
  <si>
    <t>Bewertungssumme:</t>
  </si>
  <si>
    <t>Bieter:</t>
  </si>
  <si>
    <t>Angebot für Los:</t>
  </si>
  <si>
    <t>Entwässerungsversuch vom:</t>
  </si>
  <si>
    <t>bis</t>
  </si>
  <si>
    <t>Mustermann</t>
  </si>
  <si>
    <t>Los 2, Dekantierzentrifuge</t>
  </si>
  <si>
    <t>4. Mehr- oder Minderkosten für Entsorgung gegenüber Punkt 3. je nach Ist-TS</t>
  </si>
  <si>
    <t>(Norm-TS 20,12%, 80,85 €/tOS)</t>
  </si>
  <si>
    <t>ÖA 110/25 Lieferung von Flockungshilfmittel 01.01.2026-31.12.2027</t>
  </si>
  <si>
    <t>opt. 31.12.2028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</si>
</sst>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70C0"/>
      <name val="Apple Chancery"/>
      <family val="4"/>
    </font>
    <font>
      <sz val="14"/>
      <color rgb="FF0070C0"/>
      <name val="Apple Chancery"/>
      <family val="4"/>
    </font>
    <font>
      <b/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3" borderId="0" xfId="0" applyFont="1" applyFill="1" applyAlignment="1">
      <alignment horizontal="right"/>
    </xf>
    <xf numFmtId="44" fontId="3" fillId="3" borderId="0" xfId="1" applyFont="1" applyFill="1" applyAlignment="1">
      <alignment horizontal="right"/>
    </xf>
    <xf numFmtId="44" fontId="3" fillId="3" borderId="0" xfId="0" applyNumberFormat="1" applyFont="1" applyFill="1" applyAlignment="1">
      <alignment horizontal="right"/>
    </xf>
    <xf numFmtId="44" fontId="3" fillId="3" borderId="1" xfId="0" applyNumberFormat="1" applyFont="1" applyFill="1" applyBorder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2" xfId="0" applyBorder="1"/>
    <xf numFmtId="0" fontId="5" fillId="2" borderId="1" xfId="0" applyFont="1" applyFill="1" applyBorder="1"/>
    <xf numFmtId="0" fontId="4" fillId="0" borderId="2" xfId="0" applyFont="1" applyBorder="1"/>
    <xf numFmtId="14" fontId="4" fillId="0" borderId="2" xfId="0" applyNumberFormat="1" applyFont="1" applyBorder="1"/>
    <xf numFmtId="0" fontId="6" fillId="0" borderId="0" xfId="0" applyFont="1" applyAlignment="1">
      <alignment horizontal="left"/>
    </xf>
    <xf numFmtId="0" fontId="7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view="pageLayout" zoomScaleNormal="100" workbookViewId="0">
      <selection activeCell="F8" sqref="F8"/>
    </sheetView>
  </sheetViews>
  <sheetFormatPr baseColWidth="10" defaultRowHeight="15"/>
  <cols>
    <col min="3" max="3" width="15" customWidth="1"/>
    <col min="4" max="4" width="12.7109375" bestFit="1" customWidth="1"/>
    <col min="6" max="6" width="12.7109375" bestFit="1" customWidth="1"/>
  </cols>
  <sheetData>
    <row r="1" spans="1:7">
      <c r="A1" s="1"/>
    </row>
    <row r="2" spans="1:7" ht="18.75">
      <c r="A2" s="9" t="s">
        <v>0</v>
      </c>
    </row>
    <row r="3" spans="1:7" ht="18.75">
      <c r="A3" s="9" t="s">
        <v>22</v>
      </c>
      <c r="G3" s="15" t="s">
        <v>23</v>
      </c>
    </row>
    <row r="4" spans="1:7" ht="18.75">
      <c r="A4" s="9" t="s">
        <v>19</v>
      </c>
    </row>
    <row r="5" spans="1:7" ht="18.75">
      <c r="A5" s="9"/>
    </row>
    <row r="6" spans="1:7" ht="19.5" thickBot="1">
      <c r="A6" s="9" t="s">
        <v>14</v>
      </c>
      <c r="B6" s="12" t="s">
        <v>18</v>
      </c>
      <c r="C6" s="10"/>
    </row>
    <row r="7" spans="1:7" ht="18.75">
      <c r="A7" s="9"/>
    </row>
    <row r="8" spans="1:7" ht="19.5" thickBot="1">
      <c r="A8" s="9" t="s">
        <v>15</v>
      </c>
      <c r="C8" s="12">
        <v>2</v>
      </c>
    </row>
    <row r="9" spans="1:7" ht="18.75">
      <c r="A9" s="9"/>
    </row>
    <row r="10" spans="1:7" ht="19.5" thickBot="1">
      <c r="A10" s="9" t="s">
        <v>16</v>
      </c>
      <c r="D10" s="13"/>
      <c r="E10" s="3" t="s">
        <v>17</v>
      </c>
      <c r="F10" s="13"/>
    </row>
    <row r="11" spans="1:7" ht="18.75">
      <c r="A11" s="9"/>
    </row>
    <row r="13" spans="1:7">
      <c r="G13" s="4" t="s">
        <v>5</v>
      </c>
    </row>
    <row r="14" spans="1:7">
      <c r="A14" s="8" t="s">
        <v>1</v>
      </c>
      <c r="G14" s="4" t="s">
        <v>6</v>
      </c>
    </row>
    <row r="15" spans="1:7">
      <c r="A15" t="s">
        <v>2</v>
      </c>
      <c r="G15" s="4"/>
    </row>
    <row r="16" spans="1:7" ht="15.75" thickBot="1">
      <c r="G16" s="4"/>
    </row>
    <row r="17" spans="1:7" ht="18.75" thickBot="1">
      <c r="C17" s="2" t="s">
        <v>3</v>
      </c>
      <c r="D17" s="11">
        <v>2.66</v>
      </c>
      <c r="E17" t="s">
        <v>4</v>
      </c>
      <c r="G17" s="5">
        <f>D17*36.04</f>
        <v>95.866399999999999</v>
      </c>
    </row>
    <row r="18" spans="1:7">
      <c r="G18" s="4"/>
    </row>
    <row r="19" spans="1:7">
      <c r="G19" s="4"/>
    </row>
    <row r="20" spans="1:7">
      <c r="A20" s="8" t="s">
        <v>7</v>
      </c>
      <c r="G20" s="4"/>
    </row>
    <row r="21" spans="1:7" ht="15.75" thickBot="1">
      <c r="G21" s="4"/>
    </row>
    <row r="22" spans="1:7" ht="18.75" thickBot="1">
      <c r="C22" s="2" t="s">
        <v>8</v>
      </c>
      <c r="D22" s="11">
        <v>38</v>
      </c>
      <c r="E22" t="s">
        <v>9</v>
      </c>
      <c r="G22" s="5">
        <f>(D22-36.04)*D17</f>
        <v>5.2136000000000022</v>
      </c>
    </row>
    <row r="23" spans="1:7">
      <c r="G23" s="4"/>
    </row>
    <row r="24" spans="1:7">
      <c r="G24" s="4"/>
    </row>
    <row r="25" spans="1:7">
      <c r="A25" s="8" t="s">
        <v>10</v>
      </c>
      <c r="G25" s="4"/>
    </row>
    <row r="26" spans="1:7">
      <c r="A26" t="s">
        <v>21</v>
      </c>
      <c r="G26" s="5">
        <f>100/20.12*80.85</f>
        <v>401.83896620278324</v>
      </c>
    </row>
    <row r="27" spans="1:7">
      <c r="G27" s="4"/>
    </row>
    <row r="28" spans="1:7">
      <c r="G28" s="4"/>
    </row>
    <row r="29" spans="1:7" ht="15.75" thickBot="1">
      <c r="A29" s="8" t="s">
        <v>20</v>
      </c>
      <c r="G29" s="4"/>
    </row>
    <row r="30" spans="1:7" ht="18.75" thickBot="1">
      <c r="C30" s="2" t="s">
        <v>12</v>
      </c>
      <c r="D30" s="11">
        <v>21.5</v>
      </c>
      <c r="E30" t="s">
        <v>11</v>
      </c>
      <c r="G30" s="6">
        <f>100/D30*55-G26</f>
        <v>-146.02501271441113</v>
      </c>
    </row>
    <row r="31" spans="1:7">
      <c r="G31" s="4"/>
    </row>
    <row r="32" spans="1:7">
      <c r="G32" s="4"/>
    </row>
    <row r="33" spans="5:7" ht="15.75" thickBot="1">
      <c r="G33" s="4"/>
    </row>
    <row r="34" spans="5:7" ht="16.5" thickBot="1">
      <c r="E34" s="14" t="s">
        <v>13</v>
      </c>
      <c r="F34" s="14"/>
      <c r="G34" s="7">
        <f>SUM(G17:G30)</f>
        <v>356.89395348837206</v>
      </c>
    </row>
  </sheetData>
  <pageMargins left="0.70866141732283472" right="0.70866141732283472" top="1.1875" bottom="0.78740157480314965" header="0.31496062992125984" footer="0.31496062992125984"/>
  <pageSetup paperSize="9" orientation="portrait" r:id="rId1"/>
  <headerFooter>
    <oddHeader>&amp;L&amp;"-,Fett Kursiv"&amp;14&amp;K0070C0Bewertungsmatrix
ÖA 110/25
Flockungshilfsmittel, Los 2&amp;R&amp;G</oddHeader>
    <oddFooter xml:space="preserve">&amp;C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Walther</dc:creator>
  <cp:lastModifiedBy>Anja Rohrdiek</cp:lastModifiedBy>
  <cp:lastPrinted>2013-11-05T08:21:26Z</cp:lastPrinted>
  <dcterms:created xsi:type="dcterms:W3CDTF">2013-11-05T07:02:27Z</dcterms:created>
  <dcterms:modified xsi:type="dcterms:W3CDTF">2025-06-20T10:40:21Z</dcterms:modified>
</cp:coreProperties>
</file>