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6A0FCA22-A3D7-4EB1-892A-159C29E2F356}" xr6:coauthVersionLast="47" xr6:coauthVersionMax="47" xr10:uidLastSave="{00000000-0000-0000-0000-000000000000}"/>
  <bookViews>
    <workbookView xWindow="-120" yWindow="-120" windowWidth="29040" windowHeight="15720" tabRatio="599" xr2:uid="{D7E9A0FC-C1C8-45F3-9F9D-A1BF08CB3627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I11" i="2" s="1"/>
  <c r="E10" i="2"/>
  <c r="I10" i="2" s="1"/>
  <c r="E9" i="2"/>
  <c r="G9" i="2" s="1"/>
  <c r="J9" i="2" s="1"/>
  <c r="I9" i="2"/>
  <c r="E8" i="2"/>
  <c r="I8" i="2"/>
  <c r="E7" i="2"/>
  <c r="E12" i="2" s="1"/>
  <c r="I7" i="2"/>
  <c r="E6" i="2"/>
  <c r="I6" i="2"/>
  <c r="E5" i="2"/>
  <c r="I5" i="2" s="1"/>
  <c r="D12" i="2"/>
  <c r="G5" i="2"/>
  <c r="G6" i="2"/>
  <c r="J6" i="2"/>
  <c r="G8" i="2"/>
  <c r="J8" i="2" s="1"/>
  <c r="G10" i="2"/>
  <c r="J10" i="2"/>
  <c r="J5" i="2"/>
  <c r="G7" i="2" l="1"/>
  <c r="J7" i="2" s="1"/>
  <c r="G11" i="2"/>
  <c r="J11" i="2" s="1"/>
  <c r="J12" i="2" l="1"/>
  <c r="J13" i="2" s="1"/>
  <c r="J14" i="2" s="1"/>
  <c r="G12" i="2"/>
</calcChain>
</file>

<file path=xl/sharedStrings.xml><?xml version="1.0" encoding="utf-8"?>
<sst xmlns="http://schemas.openxmlformats.org/spreadsheetml/2006/main" count="36" uniqueCount="27">
  <si>
    <t>Häufigkeit</t>
  </si>
  <si>
    <t>Preisblatt zur Ermittlung der Kosten für die Glasreinigung</t>
  </si>
  <si>
    <t>Pos.</t>
  </si>
  <si>
    <t>Reinigungsart</t>
  </si>
  <si>
    <t>mit Rahmen</t>
  </si>
  <si>
    <t>Fläche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</si>
  <si>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</si>
  <si>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</si>
  <si>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</si>
  <si>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</si>
  <si>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</si>
  <si>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</si>
  <si>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</si>
  <si>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</si>
  <si>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</si>
  <si>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</si>
  <si>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Veranstaltungsraum EG</t>
  </si>
  <si>
    <t>Küche EG</t>
  </si>
  <si>
    <t>Toilette EG</t>
  </si>
  <si>
    <t>Flur OG</t>
  </si>
  <si>
    <t>Büro 1 OG</t>
  </si>
  <si>
    <t>Büro 2 OG</t>
  </si>
  <si>
    <t>Küche OG</t>
  </si>
  <si>
    <t>m² (einseitig)</t>
  </si>
  <si>
    <t>m² (zweiseitig)</t>
  </si>
  <si>
    <t>Glasfläche mit Rahmen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</si>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</sst>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2" fontId="4" fillId="0" borderId="0" xfId="0" applyNumberFormat="1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hidden="1"/>
    </xf>
    <xf numFmtId="0" fontId="5" fillId="2" borderId="19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0" fillId="2" borderId="20" xfId="0" applyFill="1" applyBorder="1" applyAlignment="1" applyProtection="1">
      <alignment vertical="center"/>
      <protection hidden="1"/>
    </xf>
    <xf numFmtId="0" fontId="0" fillId="2" borderId="21" xfId="0" applyFill="1" applyBorder="1" applyAlignment="1" applyProtection="1">
      <alignment vertical="center"/>
      <protection hidden="1"/>
    </xf>
    <xf numFmtId="0" fontId="4" fillId="2" borderId="11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3" fillId="2" borderId="13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left" vertical="center" wrapText="1"/>
      <protection hidden="1"/>
    </xf>
    <xf numFmtId="2" fontId="3" fillId="2" borderId="2" xfId="0" applyNumberFormat="1" applyFont="1" applyFill="1" applyBorder="1" applyAlignment="1" applyProtection="1">
      <alignment horizontal="right" vertical="center"/>
      <protection hidden="1"/>
    </xf>
    <xf numFmtId="2" fontId="3" fillId="2" borderId="19" xfId="0" applyNumberFormat="1" applyFont="1" applyFill="1" applyBorder="1" applyAlignment="1" applyProtection="1">
      <alignment horizontal="right" vertical="center"/>
      <protection hidden="1"/>
    </xf>
    <xf numFmtId="0" fontId="3" fillId="2" borderId="2" xfId="0" applyFont="1" applyFill="1" applyBorder="1" applyAlignment="1" applyProtection="1">
      <alignment horizontal="right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3" fillId="2" borderId="18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vertical="center" wrapText="1"/>
      <protection hidden="1"/>
    </xf>
    <xf numFmtId="0" fontId="3" fillId="2" borderId="3" xfId="0" applyFont="1" applyFill="1" applyBorder="1" applyAlignment="1" applyProtection="1">
      <alignment horizontal="left" vertical="center" wrapText="1"/>
      <protection hidden="1"/>
    </xf>
    <xf numFmtId="2" fontId="3" fillId="2" borderId="3" xfId="0" applyNumberFormat="1" applyFont="1" applyFill="1" applyBorder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horizontal="right" vertic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2" fontId="3" fillId="2" borderId="5" xfId="0" applyNumberFormat="1" applyFont="1" applyFill="1" applyBorder="1" applyAlignment="1" applyProtection="1">
      <alignment horizontal="center" vertical="center"/>
      <protection hidden="1"/>
    </xf>
    <xf numFmtId="2" fontId="3" fillId="2" borderId="6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2" fontId="3" fillId="2" borderId="8" xfId="0" applyNumberFormat="1" applyFont="1" applyFill="1" applyBorder="1" applyAlignment="1" applyProtection="1">
      <alignment horizontal="center" vertical="center"/>
      <protection hidden="1"/>
    </xf>
    <xf numFmtId="2" fontId="3" fillId="2" borderId="9" xfId="0" applyNumberFormat="1" applyFont="1" applyFill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164" fontId="5" fillId="2" borderId="10" xfId="0" applyNumberFormat="1" applyFont="1" applyFill="1" applyBorder="1" applyProtection="1">
      <protection hidden="1"/>
    </xf>
    <xf numFmtId="0" fontId="2" fillId="0" borderId="0" xfId="0" applyFont="1" applyProtection="1">
      <protection hidden="1"/>
    </xf>
    <xf numFmtId="164" fontId="0" fillId="2" borderId="16" xfId="0" applyNumberFormat="1" applyFill="1" applyBorder="1" applyProtection="1">
      <protection hidden="1"/>
    </xf>
    <xf numFmtId="0" fontId="4" fillId="0" borderId="0" xfId="0" applyFont="1" applyProtection="1">
      <protection hidden="1"/>
    </xf>
    <xf numFmtId="164" fontId="5" fillId="2" borderId="17" xfId="0" applyNumberFormat="1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416C3-5D75-430C-8D55-6DD6E8D29B61}">
  <sheetPr>
    <pageSetUpPr fitToPage="1"/>
  </sheetPr>
  <dimension ref="A1:J20"/>
  <sheetViews>
    <sheetView tabSelected="1" zoomScaleNormal="100" workbookViewId="0">
      <selection activeCell="H5" sqref="H5:H11"/>
    </sheetView>
  </sheetViews>
  <sheetFormatPr baseColWidth="10" defaultRowHeight="12.75" x14ac:dyDescent="0.2"/>
  <cols>
    <col min="1" max="1" width="11.42578125" style="3"/>
    <col min="2" max="2" width="29" style="3" customWidth="1"/>
    <col min="3" max="3" width="25.85546875" style="3" customWidth="1"/>
    <col min="4" max="5" width="15.7109375" style="3" customWidth="1"/>
    <col min="6" max="6" width="11.42578125" style="3"/>
    <col min="7" max="7" width="20.85546875" style="3" customWidth="1"/>
    <col min="8" max="9" width="19.28515625" style="3" customWidth="1"/>
    <col min="10" max="10" width="18.5703125" style="3" customWidth="1"/>
    <col min="11" max="16384" width="11.42578125" style="3"/>
  </cols>
  <sheetData>
    <row r="1" spans="1:10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5" customHeight="1" thickBot="1" x14ac:dyDescent="0.25"/>
    <row r="3" spans="1:10" ht="30.75" customHeight="1" x14ac:dyDescent="0.2">
      <c r="A3" s="20" t="s">
        <v>2</v>
      </c>
      <c r="B3" s="21" t="s">
        <v>25</v>
      </c>
      <c r="C3" s="21" t="s">
        <v>3</v>
      </c>
      <c r="D3" s="22" t="s">
        <v>5</v>
      </c>
      <c r="E3" s="22" t="s">
        <v>5</v>
      </c>
      <c r="F3" s="22" t="s">
        <v>0</v>
      </c>
      <c r="G3" s="22" t="s">
        <v>8</v>
      </c>
      <c r="H3" s="4" t="s">
        <v>9</v>
      </c>
      <c r="I3" s="43" t="s">
        <v>11</v>
      </c>
      <c r="J3" s="44" t="s">
        <v>12</v>
      </c>
    </row>
    <row r="4" spans="1:10" ht="25.5" customHeight="1" thickBot="1" x14ac:dyDescent="0.25">
      <c r="A4" s="23"/>
      <c r="B4" s="24"/>
      <c r="C4" s="24"/>
      <c r="D4" s="25" t="s">
        <v>23</v>
      </c>
      <c r="E4" s="25" t="s">
        <v>24</v>
      </c>
      <c r="F4" s="26" t="s">
        <v>7</v>
      </c>
      <c r="G4" s="26" t="s">
        <v>6</v>
      </c>
      <c r="H4" s="5" t="s">
        <v>10</v>
      </c>
      <c r="I4" s="45" t="s">
        <v>10</v>
      </c>
      <c r="J4" s="46" t="s">
        <v>10</v>
      </c>
    </row>
    <row r="5" spans="1:10" ht="27.95" customHeight="1" x14ac:dyDescent="0.2">
      <c r="A5" s="27">
        <v>1</v>
      </c>
      <c r="B5" s="28" t="s">
        <v>16</v>
      </c>
      <c r="C5" s="28" t="s">
        <v>4</v>
      </c>
      <c r="D5" s="29">
        <v>1.55</v>
      </c>
      <c r="E5" s="30">
        <f>D5*2</f>
        <v>3.1</v>
      </c>
      <c r="F5" s="31">
        <v>4</v>
      </c>
      <c r="G5" s="30">
        <f>E5*F5</f>
        <v>12.4</v>
      </c>
      <c r="H5" s="6"/>
      <c r="I5" s="47" t="str">
        <f>IF(IF(E5=0,D5,E5)*H5=0,"",IF(E5=0,D5,E5)*H5)</f>
        <v/>
      </c>
      <c r="J5" s="48" t="str">
        <f>IFERROR(IF(H5*G5=0,"",H5*G5),"")</f>
        <v/>
      </c>
    </row>
    <row r="6" spans="1:10" ht="27.95" customHeight="1" x14ac:dyDescent="0.2">
      <c r="A6" s="32">
        <v>2</v>
      </c>
      <c r="B6" s="33" t="s">
        <v>17</v>
      </c>
      <c r="C6" s="33" t="s">
        <v>4</v>
      </c>
      <c r="D6" s="34">
        <v>0.54</v>
      </c>
      <c r="E6" s="34">
        <f t="shared" ref="E6:E11" si="0">D6*2</f>
        <v>1.08</v>
      </c>
      <c r="F6" s="35">
        <v>4</v>
      </c>
      <c r="G6" s="34">
        <f t="shared" ref="G6:G11" si="1">E6*F6</f>
        <v>4.32</v>
      </c>
      <c r="H6" s="7"/>
      <c r="I6" s="49" t="str">
        <f t="shared" ref="I6:I11" si="2">IF(IF(E6=0,D6,E6)*H6=0,"",IF(E6=0,D6,E6)*H6)</f>
        <v/>
      </c>
      <c r="J6" s="50" t="str">
        <f t="shared" ref="J6:J11" si="3">IFERROR(IF(H6*G6=0,"",H6*G6),"")</f>
        <v/>
      </c>
    </row>
    <row r="7" spans="1:10" ht="27.95" customHeight="1" x14ac:dyDescent="0.2">
      <c r="A7" s="36">
        <v>3</v>
      </c>
      <c r="B7" s="33" t="s">
        <v>18</v>
      </c>
      <c r="C7" s="33" t="s">
        <v>4</v>
      </c>
      <c r="D7" s="34">
        <v>0.57999999999999996</v>
      </c>
      <c r="E7" s="34">
        <f t="shared" si="0"/>
        <v>1.1599999999999999</v>
      </c>
      <c r="F7" s="35">
        <v>4</v>
      </c>
      <c r="G7" s="34">
        <f t="shared" si="1"/>
        <v>4.6399999999999997</v>
      </c>
      <c r="H7" s="7"/>
      <c r="I7" s="49" t="str">
        <f t="shared" si="2"/>
        <v/>
      </c>
      <c r="J7" s="50" t="str">
        <f t="shared" si="3"/>
        <v/>
      </c>
    </row>
    <row r="8" spans="1:10" ht="27.95" customHeight="1" x14ac:dyDescent="0.2">
      <c r="A8" s="36">
        <v>4</v>
      </c>
      <c r="B8" s="33" t="s">
        <v>19</v>
      </c>
      <c r="C8" s="33" t="s">
        <v>4</v>
      </c>
      <c r="D8" s="34">
        <v>0.6</v>
      </c>
      <c r="E8" s="34">
        <f t="shared" si="0"/>
        <v>1.2</v>
      </c>
      <c r="F8" s="35">
        <v>4</v>
      </c>
      <c r="G8" s="34">
        <f t="shared" si="1"/>
        <v>4.8</v>
      </c>
      <c r="H8" s="7"/>
      <c r="I8" s="49" t="str">
        <f t="shared" si="2"/>
        <v/>
      </c>
      <c r="J8" s="50" t="str">
        <f t="shared" si="3"/>
        <v/>
      </c>
    </row>
    <row r="9" spans="1:10" ht="27.95" customHeight="1" x14ac:dyDescent="0.2">
      <c r="A9" s="36">
        <v>5</v>
      </c>
      <c r="B9" s="37" t="s">
        <v>20</v>
      </c>
      <c r="C9" s="33" t="s">
        <v>4</v>
      </c>
      <c r="D9" s="34">
        <v>1.46</v>
      </c>
      <c r="E9" s="34">
        <f t="shared" si="0"/>
        <v>2.92</v>
      </c>
      <c r="F9" s="35">
        <v>4</v>
      </c>
      <c r="G9" s="34">
        <f t="shared" si="1"/>
        <v>11.68</v>
      </c>
      <c r="H9" s="7"/>
      <c r="I9" s="49" t="str">
        <f t="shared" si="2"/>
        <v/>
      </c>
      <c r="J9" s="50" t="str">
        <f t="shared" si="3"/>
        <v/>
      </c>
    </row>
    <row r="10" spans="1:10" ht="27.95" customHeight="1" x14ac:dyDescent="0.2">
      <c r="A10" s="36">
        <v>6</v>
      </c>
      <c r="B10" s="37" t="s">
        <v>21</v>
      </c>
      <c r="C10" s="33" t="s">
        <v>4</v>
      </c>
      <c r="D10" s="34">
        <v>1.46</v>
      </c>
      <c r="E10" s="34">
        <f t="shared" si="0"/>
        <v>2.92</v>
      </c>
      <c r="F10" s="35">
        <v>4</v>
      </c>
      <c r="G10" s="34">
        <f t="shared" si="1"/>
        <v>11.68</v>
      </c>
      <c r="H10" s="7"/>
      <c r="I10" s="49" t="str">
        <f t="shared" si="2"/>
        <v/>
      </c>
      <c r="J10" s="50" t="str">
        <f t="shared" si="3"/>
        <v/>
      </c>
    </row>
    <row r="11" spans="1:10" ht="27.95" customHeight="1" thickBot="1" x14ac:dyDescent="0.25">
      <c r="A11" s="38">
        <v>7</v>
      </c>
      <c r="B11" s="39" t="s">
        <v>22</v>
      </c>
      <c r="C11" s="40" t="s">
        <v>4</v>
      </c>
      <c r="D11" s="41">
        <v>0.6</v>
      </c>
      <c r="E11" s="41">
        <f t="shared" si="0"/>
        <v>1.2</v>
      </c>
      <c r="F11" s="42">
        <v>4</v>
      </c>
      <c r="G11" s="41">
        <f t="shared" si="1"/>
        <v>4.8</v>
      </c>
      <c r="H11" s="8"/>
      <c r="I11" s="51" t="str">
        <f t="shared" si="2"/>
        <v/>
      </c>
      <c r="J11" s="52" t="str">
        <f t="shared" si="3"/>
        <v/>
      </c>
    </row>
    <row r="12" spans="1:10" ht="27.95" customHeight="1" thickBot="1" x14ac:dyDescent="0.25">
      <c r="A12" s="9"/>
      <c r="B12" s="10"/>
      <c r="C12" s="11" t="s">
        <v>26</v>
      </c>
      <c r="D12" s="12">
        <f>SUM(D5:D11)</f>
        <v>6.79</v>
      </c>
      <c r="E12" s="12">
        <f>SUM(E5:E11)</f>
        <v>13.58</v>
      </c>
      <c r="F12" s="13"/>
      <c r="G12" s="12">
        <f>SUM(G5:G11)</f>
        <v>54.32</v>
      </c>
      <c r="I12" s="53" t="s">
        <v>13</v>
      </c>
      <c r="J12" s="54" t="str">
        <f>IF(SUM(J5:J11)=0,"",SUM(J5:J11))</f>
        <v/>
      </c>
    </row>
    <row r="13" spans="1:10" ht="27.95" customHeight="1" thickBot="1" x14ac:dyDescent="0.25">
      <c r="A13" s="15"/>
      <c r="B13" s="16"/>
      <c r="C13" s="16"/>
      <c r="I13" s="55" t="s">
        <v>15</v>
      </c>
      <c r="J13" s="56" t="str">
        <f>IFERROR(IF(J12*0.19=0,"",J12*0.19),"")</f>
        <v/>
      </c>
    </row>
    <row r="14" spans="1:10" ht="27.95" customHeight="1" thickBot="1" x14ac:dyDescent="0.3">
      <c r="B14" s="17"/>
      <c r="C14" s="17"/>
      <c r="I14" s="57" t="s">
        <v>14</v>
      </c>
      <c r="J14" s="58" t="str">
        <f>IFERROR(J12++J13,"")</f>
        <v/>
      </c>
    </row>
    <row r="15" spans="1:10" ht="27.75" customHeight="1" x14ac:dyDescent="0.2">
      <c r="B15" s="16"/>
      <c r="C15" s="18"/>
      <c r="I15" s="14"/>
    </row>
    <row r="16" spans="1:10" ht="33.75" customHeight="1" x14ac:dyDescent="0.2">
      <c r="B16" s="16"/>
      <c r="C16" s="19"/>
    </row>
    <row r="17" s="3" customFormat="1" ht="18.75" customHeight="1" x14ac:dyDescent="0.2"/>
    <row r="18" s="3" customFormat="1" ht="18.75" customHeight="1" x14ac:dyDescent="0.2"/>
    <row r="19" s="3" customFormat="1" ht="18.75" customHeight="1" x14ac:dyDescent="0.2"/>
    <row r="20" s="3" customFormat="1" ht="18.75" customHeight="1" x14ac:dyDescent="0.2"/>
  </sheetData>
  <sheetProtection algorithmName="SHA-512" hashValue="ubbJ8vdgHKBY7QPgC8tbAuMm1xBzQcNpDnNs2LZMDCehCTNZciEq0A1gydeYWecb4o/m4EonZvtrFhYR4vmzUg==" saltValue="EErYN22fbwBHqy9xAk8TpQ==" spinCount="100000" sheet="1" objects="1" scenarios="1"/>
  <mergeCells count="5">
    <mergeCell ref="A12:B12"/>
    <mergeCell ref="A1:J1"/>
    <mergeCell ref="A3:A4"/>
    <mergeCell ref="B3:B4"/>
    <mergeCell ref="C3:C4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74" orientation="landscape" r:id="rId1"/>
  <headerFooter alignWithMargins="0">
    <oddHeader>&amp;CObjekt: Torhaus, Amtstor (Schlossdomäne),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926609-A982-4C4F-A927-0595B5A5B5B7}"/>
</file>

<file path=customXml/itemProps2.xml><?xml version="1.0" encoding="utf-8"?>
<ds:datastoreItem xmlns:ds="http://schemas.openxmlformats.org/officeDocument/2006/customXml" ds:itemID="{CEFBC8A4-3DEB-4B9E-BA42-912491094E3F}"/>
</file>

<file path=customXml/itemProps3.xml><?xml version="1.0" encoding="utf-8"?>
<ds:datastoreItem xmlns:ds="http://schemas.openxmlformats.org/officeDocument/2006/customXml" ds:itemID="{156E1764-5BBB-4510-9B10-41CE7099D67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2017-04-27T14:27:05Z</cp:lastPrinted>
  <dcterms:created xsi:type="dcterms:W3CDTF">2002-07-18T07:32:38Z</dcterms:created>
  <dcterms:modified xsi:type="dcterms:W3CDTF">2025-07-14T11:35:46Z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