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52356709-89B1-46D2-B15A-D32F8837C885}" xr6:coauthVersionLast="47" xr6:coauthVersionMax="47" xr10:uidLastSave="{00000000-0000-0000-0000-000000000000}"/>
  <bookViews>
    <workbookView xWindow="-120" yWindow="-120" windowWidth="29040" windowHeight="15720" tabRatio="599" xr2:uid="{152EF000-33F2-413F-B2B8-82558D6D50D5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G8" i="2" s="1"/>
  <c r="J8" i="2" s="1"/>
  <c r="I8" i="2"/>
  <c r="E7" i="2"/>
  <c r="I7" i="2"/>
  <c r="E6" i="2"/>
  <c r="I6" i="2"/>
  <c r="G6" i="2"/>
  <c r="J6" i="2"/>
  <c r="E5" i="2"/>
  <c r="G5" i="2"/>
  <c r="J5" i="2" s="1"/>
  <c r="D9" i="2"/>
  <c r="I5" i="2"/>
  <c r="G7" i="2"/>
  <c r="J7" i="2" s="1"/>
  <c r="J9" i="2" l="1"/>
  <c r="J10" i="2" s="1"/>
  <c r="J11" i="2" s="1"/>
  <c r="E9" i="2"/>
  <c r="G9" i="2"/>
</calcChain>
</file>

<file path=xl/sharedStrings.xml><?xml version="1.0" encoding="utf-8"?>
<sst xmlns="http://schemas.openxmlformats.org/spreadsheetml/2006/main" count="30" uniqueCount="24">
  <si>
    <t>Häufigkeit</t>
  </si>
  <si>
    <t>Preisblatt zur Ermittlung der Kosten für die Glasreinigung</t>
  </si>
  <si>
    <t>Pos.</t>
  </si>
  <si>
    <t>Reinigungsart</t>
  </si>
  <si>
    <t>mit Rahmen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</si>
  <si>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</si>
  <si>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</si>
  <si>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</si>
  <si>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</si>
  <si>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</si>
  <si>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</si>
  <si>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</si>
  <si>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</si>
  <si>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</si>
  <si>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</si>
  <si>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</si>
  <si>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m² (einseitig)</t>
  </si>
  <si>
    <t>m² (zweiseitig)</t>
  </si>
  <si>
    <t>Ausleihraum, Thermofenster</t>
  </si>
  <si>
    <t>Serverraum,Thermofenster</t>
  </si>
  <si>
    <t>Sänitärraum, Thermofenster</t>
  </si>
  <si>
    <t>Glasfläche mit Rahmen</t>
  </si>
  <si>
    <t>Ausleihraum, Verbundfenster zum Aufschrauben(vierseitig)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</si>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</sst>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2" fontId="3" fillId="0" borderId="6" xfId="0" applyNumberFormat="1" applyFont="1" applyBorder="1" applyAlignment="1" applyProtection="1">
      <alignment horizontal="center" vertical="center"/>
      <protection locked="0"/>
    </xf>
    <xf numFmtId="2" fontId="3" fillId="0" borderId="19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4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hidden="1"/>
    </xf>
    <xf numFmtId="0" fontId="5" fillId="2" borderId="17" xfId="0" applyFont="1" applyFill="1" applyBorder="1" applyAlignment="1" applyProtection="1">
      <alignment horizontal="center" vertic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0" fillId="2" borderId="21" xfId="0" applyFill="1" applyBorder="1" applyAlignment="1" applyProtection="1">
      <alignment vertical="center"/>
      <protection hidden="1"/>
    </xf>
    <xf numFmtId="0" fontId="0" fillId="2" borderId="19" xfId="0" applyFill="1" applyBorder="1" applyAlignment="1" applyProtection="1">
      <alignment vertical="center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2" fontId="3" fillId="2" borderId="3" xfId="0" applyNumberFormat="1" applyFont="1" applyFill="1" applyBorder="1" applyAlignment="1" applyProtection="1">
      <alignment vertical="center"/>
      <protection hidden="1"/>
    </xf>
    <xf numFmtId="2" fontId="3" fillId="2" borderId="17" xfId="0" applyNumberFormat="1" applyFont="1" applyFill="1" applyBorder="1" applyAlignment="1" applyProtection="1">
      <alignment vertical="center"/>
      <protection hidden="1"/>
    </xf>
    <xf numFmtId="0" fontId="3" fillId="2" borderId="3" xfId="0" applyFont="1" applyFill="1" applyBorder="1" applyAlignment="1" applyProtection="1">
      <alignment vertical="center"/>
      <protection hidden="1"/>
    </xf>
    <xf numFmtId="0" fontId="3" fillId="2" borderId="12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2" fontId="3" fillId="2" borderId="1" xfId="0" applyNumberFormat="1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0" fontId="3" fillId="2" borderId="13" xfId="0" applyFont="1" applyFill="1" applyBorder="1" applyAlignment="1" applyProtection="1">
      <alignment horizontal="center" vertical="center"/>
      <protection hidden="1"/>
    </xf>
    <xf numFmtId="0" fontId="3" fillId="2" borderId="18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 vertical="center" wrapText="1"/>
      <protection hidden="1"/>
    </xf>
    <xf numFmtId="2" fontId="3" fillId="2" borderId="2" xfId="0" applyNumberFormat="1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2" fontId="3" fillId="2" borderId="8" xfId="0" applyNumberFormat="1" applyFont="1" applyFill="1" applyBorder="1" applyAlignment="1" applyProtection="1">
      <alignment horizontal="center" vertical="center"/>
      <protection hidden="1"/>
    </xf>
    <xf numFmtId="2" fontId="3" fillId="2" borderId="20" xfId="0" applyNumberFormat="1" applyFont="1" applyFill="1" applyBorder="1" applyAlignment="1" applyProtection="1">
      <alignment horizontal="center" vertical="center"/>
      <protection hidden="1"/>
    </xf>
    <xf numFmtId="2" fontId="3" fillId="2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164" fontId="4" fillId="2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164" fontId="3" fillId="2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164" fontId="4" fillId="2" borderId="16" xfId="0" applyNumberFormat="1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232C8-E92B-43D9-8C89-6A03540762AF}">
  <sheetPr>
    <pageSetUpPr fitToPage="1"/>
  </sheetPr>
  <dimension ref="A1:L17"/>
  <sheetViews>
    <sheetView tabSelected="1" zoomScaleNormal="100" workbookViewId="0">
      <selection activeCell="N9" sqref="N9"/>
    </sheetView>
  </sheetViews>
  <sheetFormatPr baseColWidth="10" defaultRowHeight="12.75" x14ac:dyDescent="0.2"/>
  <cols>
    <col min="1" max="1" width="11.42578125" style="3"/>
    <col min="2" max="2" width="29" style="3" customWidth="1"/>
    <col min="3" max="3" width="25.85546875" style="3" customWidth="1"/>
    <col min="4" max="5" width="15.7109375" style="3" customWidth="1"/>
    <col min="6" max="6" width="11.42578125" style="3"/>
    <col min="7" max="7" width="20.85546875" style="3" customWidth="1"/>
    <col min="8" max="9" width="19.28515625" style="3" customWidth="1"/>
    <col min="10" max="10" width="18.5703125" style="3" customWidth="1"/>
    <col min="11" max="16384" width="11.42578125" style="3"/>
  </cols>
  <sheetData>
    <row r="1" spans="1:12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2" ht="15" customHeight="1" thickBot="1" x14ac:dyDescent="0.25"/>
    <row r="3" spans="1:12" ht="30.75" customHeight="1" x14ac:dyDescent="0.2">
      <c r="A3" s="21" t="s">
        <v>2</v>
      </c>
      <c r="B3" s="22" t="s">
        <v>21</v>
      </c>
      <c r="C3" s="22" t="s">
        <v>3</v>
      </c>
      <c r="D3" s="23" t="s">
        <v>5</v>
      </c>
      <c r="E3" s="23" t="s">
        <v>5</v>
      </c>
      <c r="F3" s="23" t="s">
        <v>0</v>
      </c>
      <c r="G3" s="23" t="s">
        <v>8</v>
      </c>
      <c r="H3" s="4" t="s">
        <v>9</v>
      </c>
      <c r="I3" s="42" t="s">
        <v>11</v>
      </c>
      <c r="J3" s="43" t="s">
        <v>12</v>
      </c>
    </row>
    <row r="4" spans="1:12" ht="25.5" customHeight="1" thickBot="1" x14ac:dyDescent="0.25">
      <c r="A4" s="24"/>
      <c r="B4" s="25"/>
      <c r="C4" s="25"/>
      <c r="D4" s="26" t="s">
        <v>16</v>
      </c>
      <c r="E4" s="26" t="s">
        <v>17</v>
      </c>
      <c r="F4" s="27" t="s">
        <v>7</v>
      </c>
      <c r="G4" s="27" t="s">
        <v>6</v>
      </c>
      <c r="H4" s="5" t="s">
        <v>10</v>
      </c>
      <c r="I4" s="44" t="s">
        <v>10</v>
      </c>
      <c r="J4" s="45" t="s">
        <v>10</v>
      </c>
    </row>
    <row r="5" spans="1:12" ht="27.95" customHeight="1" x14ac:dyDescent="0.2">
      <c r="A5" s="28">
        <v>1</v>
      </c>
      <c r="B5" s="29" t="s">
        <v>18</v>
      </c>
      <c r="C5" s="29" t="s">
        <v>4</v>
      </c>
      <c r="D5" s="30">
        <v>12</v>
      </c>
      <c r="E5" s="31">
        <f>D5*2</f>
        <v>24</v>
      </c>
      <c r="F5" s="32">
        <v>4</v>
      </c>
      <c r="G5" s="31">
        <f>E5*F5</f>
        <v>96</v>
      </c>
      <c r="H5" s="6"/>
      <c r="I5" s="46" t="str">
        <f>IF(IF(E5=0,D5,E5)*H5=0,"",IF(E5=0,D5,E5)*H5)</f>
        <v/>
      </c>
      <c r="J5" s="47" t="str">
        <f>IFERROR(IF(H5*G5=0,"",H5*G5),"")</f>
        <v/>
      </c>
    </row>
    <row r="6" spans="1:12" ht="27.95" customHeight="1" x14ac:dyDescent="0.2">
      <c r="A6" s="33">
        <v>2</v>
      </c>
      <c r="B6" s="34" t="s">
        <v>22</v>
      </c>
      <c r="C6" s="34" t="s">
        <v>4</v>
      </c>
      <c r="D6" s="35">
        <v>16.8</v>
      </c>
      <c r="E6" s="35">
        <f>D6*4</f>
        <v>67.2</v>
      </c>
      <c r="F6" s="36">
        <v>4</v>
      </c>
      <c r="G6" s="35">
        <f>E6*F6</f>
        <v>268.8</v>
      </c>
      <c r="H6" s="7"/>
      <c r="I6" s="48" t="str">
        <f>IF(IF(E6=0,D6,E6)*H6=0,"",IF(E6=0,D6,E6)*H6)</f>
        <v/>
      </c>
      <c r="J6" s="49" t="str">
        <f>IFERROR(IF(H6*G6=0,"",H6*G6),"")</f>
        <v/>
      </c>
    </row>
    <row r="7" spans="1:12" ht="27.95" customHeight="1" x14ac:dyDescent="0.2">
      <c r="A7" s="37">
        <v>3</v>
      </c>
      <c r="B7" s="34" t="s">
        <v>19</v>
      </c>
      <c r="C7" s="34" t="s">
        <v>4</v>
      </c>
      <c r="D7" s="35">
        <v>1.3</v>
      </c>
      <c r="E7" s="35">
        <f>D7*2</f>
        <v>2.6</v>
      </c>
      <c r="F7" s="36">
        <v>4</v>
      </c>
      <c r="G7" s="35">
        <f>E7*F7</f>
        <v>10.4</v>
      </c>
      <c r="H7" s="7"/>
      <c r="I7" s="48" t="str">
        <f>IF(IF(E7=0,D7,E7)*H7=0,"",IF(E7=0,D7,E7)*H7)</f>
        <v/>
      </c>
      <c r="J7" s="49" t="str">
        <f>IFERROR(IF(H7*G7=0,"",H7*G7),"")</f>
        <v/>
      </c>
    </row>
    <row r="8" spans="1:12" ht="27.95" customHeight="1" thickBot="1" x14ac:dyDescent="0.25">
      <c r="A8" s="38">
        <v>4</v>
      </c>
      <c r="B8" s="39" t="s">
        <v>20</v>
      </c>
      <c r="C8" s="39" t="s">
        <v>4</v>
      </c>
      <c r="D8" s="40">
        <v>1.3</v>
      </c>
      <c r="E8" s="40">
        <f>D8*2</f>
        <v>2.6</v>
      </c>
      <c r="F8" s="41">
        <v>4</v>
      </c>
      <c r="G8" s="40">
        <f>E8*F8</f>
        <v>10.4</v>
      </c>
      <c r="H8" s="8"/>
      <c r="I8" s="50" t="str">
        <f>IF(IF(E8=0,D8,E8)*H8=0,"",IF(E8=0,D8,E8)*H8)</f>
        <v/>
      </c>
      <c r="J8" s="51" t="str">
        <f>IFERROR(IF(H8*G8=0,"",H8*G8),"")</f>
        <v/>
      </c>
    </row>
    <row r="9" spans="1:12" ht="27.95" customHeight="1" thickBot="1" x14ac:dyDescent="0.25">
      <c r="A9" s="9"/>
      <c r="B9" s="10"/>
      <c r="C9" s="11" t="s">
        <v>23</v>
      </c>
      <c r="D9" s="12">
        <f>SUM(D5:D8)</f>
        <v>31.400000000000002</v>
      </c>
      <c r="E9" s="12">
        <f>SUM(E5:E8)</f>
        <v>96.399999999999991</v>
      </c>
      <c r="F9" s="13"/>
      <c r="G9" s="12">
        <f>SUM(G5:G8)</f>
        <v>385.59999999999997</v>
      </c>
      <c r="I9" s="52" t="s">
        <v>13</v>
      </c>
      <c r="J9" s="53" t="str">
        <f>IF(SUM(J5:J8)=0,"",SUM(J5:J8))</f>
        <v/>
      </c>
      <c r="L9" s="15"/>
    </row>
    <row r="10" spans="1:12" ht="27.95" customHeight="1" thickBot="1" x14ac:dyDescent="0.25">
      <c r="A10" s="16"/>
      <c r="B10" s="17"/>
      <c r="C10" s="17"/>
      <c r="I10" s="54" t="s">
        <v>15</v>
      </c>
      <c r="J10" s="55" t="str">
        <f>IFERROR(IF(J9*0.19=0,"",J9*0.19),"")</f>
        <v/>
      </c>
    </row>
    <row r="11" spans="1:12" ht="27.95" customHeight="1" thickBot="1" x14ac:dyDescent="0.3">
      <c r="B11" s="18"/>
      <c r="C11" s="18"/>
      <c r="I11" s="56" t="s">
        <v>14</v>
      </c>
      <c r="J11" s="57" t="str">
        <f>IFERROR(J9++J10,"")</f>
        <v/>
      </c>
    </row>
    <row r="12" spans="1:12" ht="27.75" customHeight="1" x14ac:dyDescent="0.2">
      <c r="B12" s="17"/>
      <c r="C12" s="19"/>
      <c r="I12" s="14"/>
    </row>
    <row r="13" spans="1:12" ht="33.75" customHeight="1" x14ac:dyDescent="0.2">
      <c r="B13" s="17"/>
      <c r="C13" s="20"/>
    </row>
    <row r="14" spans="1:12" ht="18.75" customHeight="1" x14ac:dyDescent="0.2"/>
    <row r="15" spans="1:12" ht="18.75" customHeight="1" x14ac:dyDescent="0.2"/>
    <row r="16" spans="1:12" ht="18.75" customHeight="1" x14ac:dyDescent="0.2"/>
    <row r="17" s="3" customFormat="1" ht="18.75" customHeight="1" x14ac:dyDescent="0.2"/>
  </sheetData>
  <sheetProtection algorithmName="SHA-512" hashValue="PTe3nsOG1co0pyN5aYwatA1kGsUlOb08FoDJIcLYGpENVlRHDsUiZ1EQ6Al7pdkF2ORDy5dgXS7g1DxAgMbhzg==" saltValue="kizCgj9F0I8Jdw6RNV6vYQ==" spinCount="100000" sheet="1" objects="1" scenarios="1"/>
  <mergeCells count="5">
    <mergeCell ref="A9:B9"/>
    <mergeCell ref="A1:J1"/>
    <mergeCell ref="A3:A4"/>
    <mergeCell ref="B3:B4"/>
    <mergeCell ref="C3:C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74" orientation="landscape" r:id="rId1"/>
  <headerFooter alignWithMargins="0">
    <oddHeader>&amp;CObjekt: Bibliothek, Schlossdomäne1,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F5B14D-31DD-41A6-91B1-74A4B57878F3}"/>
</file>

<file path=customXml/itemProps2.xml><?xml version="1.0" encoding="utf-8"?>
<ds:datastoreItem xmlns:ds="http://schemas.openxmlformats.org/officeDocument/2006/customXml" ds:itemID="{DA4E113D-8A83-4BC5-9FC9-814DB5BB4890}"/>
</file>

<file path=customXml/itemProps3.xml><?xml version="1.0" encoding="utf-8"?>
<ds:datastoreItem xmlns:ds="http://schemas.openxmlformats.org/officeDocument/2006/customXml" ds:itemID="{98F35248-C7FE-4DD8-8231-3150412B7EF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2025-07-14T08:09:20Z</cp:lastPrinted>
  <dcterms:created xsi:type="dcterms:W3CDTF">2002-07-18T07:32:38Z</dcterms:created>
  <dcterms:modified xsi:type="dcterms:W3CDTF">2025-07-14T11:36:39Z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