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6A91E919-A608-4F7E-A0E2-6CCDCDD0A933}" xr6:coauthVersionLast="47" xr6:coauthVersionMax="47" xr10:uidLastSave="{00000000-0000-0000-0000-000000000000}"/>
  <bookViews>
    <workbookView xWindow="-120" yWindow="-120" windowWidth="29040" windowHeight="15720" tabRatio="599" xr2:uid="{5F887BA1-EBCB-4DA3-B6D0-0CFB79177A21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2" l="1"/>
  <c r="E35" i="2"/>
  <c r="I35" i="2"/>
  <c r="E37" i="2"/>
  <c r="I37" i="2" s="1"/>
  <c r="G37" i="2"/>
  <c r="J37" i="2" s="1"/>
  <c r="E36" i="2"/>
  <c r="G36" i="2" s="1"/>
  <c r="J36" i="2" s="1"/>
  <c r="E34" i="2"/>
  <c r="G34" i="2" s="1"/>
  <c r="J34" i="2" s="1"/>
  <c r="I34" i="2"/>
  <c r="E33" i="2"/>
  <c r="I33" i="2" s="1"/>
  <c r="E32" i="2"/>
  <c r="I32" i="2"/>
  <c r="E31" i="2"/>
  <c r="I31" i="2" s="1"/>
  <c r="G31" i="2"/>
  <c r="J31" i="2"/>
  <c r="E30" i="2"/>
  <c r="G30" i="2"/>
  <c r="J30" i="2"/>
  <c r="E29" i="2"/>
  <c r="I29" i="2" s="1"/>
  <c r="E28" i="2"/>
  <c r="I28" i="2" s="1"/>
  <c r="G28" i="2"/>
  <c r="J28" i="2" s="1"/>
  <c r="E27" i="2"/>
  <c r="I27" i="2"/>
  <c r="E26" i="2"/>
  <c r="G26" i="2"/>
  <c r="J26" i="2"/>
  <c r="I26" i="2"/>
  <c r="E25" i="2"/>
  <c r="I25" i="2" s="1"/>
  <c r="E24" i="2"/>
  <c r="G24" i="2" s="1"/>
  <c r="J24" i="2" s="1"/>
  <c r="E23" i="2"/>
  <c r="I23" i="2" s="1"/>
  <c r="G23" i="2"/>
  <c r="J23" i="2"/>
  <c r="E22" i="2"/>
  <c r="I22" i="2"/>
  <c r="E21" i="2"/>
  <c r="G21" i="2" s="1"/>
  <c r="J21" i="2" s="1"/>
  <c r="E20" i="2"/>
  <c r="I20" i="2" s="1"/>
  <c r="E19" i="2"/>
  <c r="G19" i="2" s="1"/>
  <c r="J19" i="2" s="1"/>
  <c r="E18" i="2"/>
  <c r="G18" i="2" s="1"/>
  <c r="J18" i="2" s="1"/>
  <c r="I18" i="2"/>
  <c r="E17" i="2"/>
  <c r="G17" i="2" s="1"/>
  <c r="J17" i="2" s="1"/>
  <c r="I17" i="2"/>
  <c r="E16" i="2"/>
  <c r="G16" i="2" s="1"/>
  <c r="J16" i="2" s="1"/>
  <c r="E15" i="2"/>
  <c r="G15" i="2"/>
  <c r="J15" i="2" s="1"/>
  <c r="E14" i="2"/>
  <c r="I14" i="2"/>
  <c r="E13" i="2"/>
  <c r="G13" i="2"/>
  <c r="J13" i="2"/>
  <c r="I13" i="2"/>
  <c r="E12" i="2"/>
  <c r="G12" i="2" s="1"/>
  <c r="J12" i="2" s="1"/>
  <c r="E11" i="2"/>
  <c r="I11" i="2" s="1"/>
  <c r="G11" i="2"/>
  <c r="J11" i="2" s="1"/>
  <c r="E10" i="2"/>
  <c r="G10" i="2" s="1"/>
  <c r="J10" i="2" s="1"/>
  <c r="I10" i="2"/>
  <c r="E9" i="2"/>
  <c r="I9" i="2"/>
  <c r="G9" i="2"/>
  <c r="J9" i="2" s="1"/>
  <c r="E8" i="2"/>
  <c r="I8" i="2"/>
  <c r="E7" i="2"/>
  <c r="G7" i="2"/>
  <c r="J7" i="2" s="1"/>
  <c r="I7" i="2"/>
  <c r="E6" i="2"/>
  <c r="G6" i="2"/>
  <c r="J6" i="2"/>
  <c r="E5" i="2"/>
  <c r="I5" i="2" s="1"/>
  <c r="D38" i="2"/>
  <c r="G32" i="2"/>
  <c r="J32" i="2"/>
  <c r="I24" i="2"/>
  <c r="G22" i="2"/>
  <c r="J22" i="2"/>
  <c r="G35" i="2"/>
  <c r="J35" i="2" s="1"/>
  <c r="G27" i="2"/>
  <c r="J27" i="2"/>
  <c r="I15" i="2"/>
  <c r="G8" i="2"/>
  <c r="J8" i="2"/>
  <c r="G14" i="2"/>
  <c r="J14" i="2" s="1"/>
  <c r="I19" i="2"/>
  <c r="I30" i="2"/>
  <c r="I12" i="2"/>
  <c r="I6" i="2"/>
  <c r="I36" i="2" l="1"/>
  <c r="G5" i="2"/>
  <c r="G29" i="2"/>
  <c r="J29" i="2" s="1"/>
  <c r="G20" i="2"/>
  <c r="J20" i="2" s="1"/>
  <c r="E38" i="2"/>
  <c r="G25" i="2"/>
  <c r="J25" i="2" s="1"/>
  <c r="I16" i="2"/>
  <c r="G33" i="2"/>
  <c r="J33" i="2" s="1"/>
  <c r="I21" i="2"/>
  <c r="G38" i="2" l="1"/>
  <c r="J5" i="2"/>
  <c r="J39" i="2" s="1"/>
  <c r="J41" i="2" l="1"/>
  <c r="J42" i="2" s="1"/>
</calcChain>
</file>

<file path=xl/sharedStrings.xml><?xml version="1.0" encoding="utf-8"?>
<sst xmlns="http://schemas.openxmlformats.org/spreadsheetml/2006/main" count="88" uniqueCount="45">
  <si>
    <t>Häufigkeit</t>
  </si>
  <si>
    <t>Preisblatt zur Ermittlung der Kosten für die Glasreinigung</t>
  </si>
  <si>
    <t>Pos.</t>
  </si>
  <si>
    <t>Reinigungsart</t>
  </si>
  <si>
    <t>mit Rahmen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</si>
  <si>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</si>
  <si>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</si>
  <si>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</si>
  <si>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</si>
  <si>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</si>
  <si>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</si>
  <si>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</si>
  <si>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</si>
  <si>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</si>
  <si>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</si>
  <si>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Glasfläche mit Rahmen</t>
  </si>
  <si>
    <t>Summe</t>
  </si>
  <si>
    <t>Fläche        (einseitig)</t>
  </si>
  <si>
    <t>Fläche (zweiseitig)</t>
  </si>
  <si>
    <t>Eingangshalle</t>
  </si>
  <si>
    <t>Objektleiterraum</t>
  </si>
  <si>
    <t>Personaldurchgang</t>
  </si>
  <si>
    <t>Boilerraum</t>
  </si>
  <si>
    <t>Elektroraum</t>
  </si>
  <si>
    <t>Aufenthaltsraum</t>
  </si>
  <si>
    <t>Waschraum</t>
  </si>
  <si>
    <t>Flur</t>
  </si>
  <si>
    <t>Duschraum</t>
  </si>
  <si>
    <t>WC- Sport</t>
  </si>
  <si>
    <t>WC - Behinderte</t>
  </si>
  <si>
    <t>Eingang-Besucher</t>
  </si>
  <si>
    <t xml:space="preserve">WC-Damen-Besuch </t>
  </si>
  <si>
    <t>Treppenturm 1</t>
  </si>
  <si>
    <t>Treppenturm 2</t>
  </si>
  <si>
    <t>Kraftraum</t>
  </si>
  <si>
    <t>Aufgang Obergeschoss</t>
  </si>
  <si>
    <t>Geräteraum Sport</t>
  </si>
  <si>
    <t>Lagerraum Verein</t>
  </si>
  <si>
    <t>Regieraum</t>
  </si>
  <si>
    <t>Umkleide Lehrer</t>
  </si>
  <si>
    <t>Gymnastikraum</t>
  </si>
  <si>
    <t>Versammlungsraum</t>
  </si>
  <si>
    <t>WC - Sport</t>
  </si>
  <si>
    <t>Tribüne OG</t>
  </si>
  <si>
    <t>Hebebühne erforderlich 2 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</si>
</sst>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5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2" fontId="4" fillId="0" borderId="0" xfId="0" applyNumberFormat="1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18" xfId="0" applyBorder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right" shrinkToFit="1"/>
      <protection locked="0"/>
    </xf>
    <xf numFmtId="0" fontId="3" fillId="2" borderId="23" xfId="0" applyFont="1" applyFill="1" applyBorder="1" applyAlignment="1" applyProtection="1">
      <alignment horizontal="left"/>
      <protection locked="0"/>
    </xf>
    <xf numFmtId="0" fontId="3" fillId="2" borderId="24" xfId="0" applyFont="1" applyFill="1" applyBorder="1" applyAlignment="1" applyProtection="1">
      <alignment horizontal="left"/>
      <protection locked="0"/>
    </xf>
    <xf numFmtId="0" fontId="0" fillId="2" borderId="24" xfId="0" applyFill="1" applyBorder="1" applyProtection="1">
      <protection locked="0"/>
    </xf>
    <xf numFmtId="0" fontId="0" fillId="2" borderId="30" xfId="0" applyFill="1" applyBorder="1" applyProtection="1">
      <protection locked="0"/>
    </xf>
    <xf numFmtId="0" fontId="2" fillId="0" borderId="0" xfId="0" applyFont="1" applyProtection="1">
      <protection locked="0"/>
    </xf>
    <xf numFmtId="0" fontId="3" fillId="2" borderId="25" xfId="0" applyFont="1" applyFill="1" applyBorder="1" applyAlignment="1" applyProtection="1">
      <alignment wrapText="1"/>
      <protection locked="0"/>
    </xf>
    <xf numFmtId="0" fontId="3" fillId="2" borderId="26" xfId="0" applyFont="1" applyFill="1" applyBorder="1" applyAlignment="1" applyProtection="1">
      <alignment wrapText="1"/>
      <protection locked="0"/>
    </xf>
    <xf numFmtId="0" fontId="0" fillId="2" borderId="26" xfId="0" applyFill="1" applyBorder="1" applyProtection="1">
      <protection locked="0"/>
    </xf>
    <xf numFmtId="2" fontId="3" fillId="0" borderId="1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2" borderId="25" xfId="0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0" fontId="0" fillId="2" borderId="31" xfId="0" applyFill="1" applyBorder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2" borderId="27" xfId="0" applyFont="1" applyFill="1" applyBorder="1" applyProtection="1">
      <protection locked="0"/>
    </xf>
    <xf numFmtId="0" fontId="3" fillId="2" borderId="28" xfId="0" applyFont="1" applyFill="1" applyBorder="1" applyProtection="1">
      <protection locked="0"/>
    </xf>
    <xf numFmtId="0" fontId="0" fillId="2" borderId="28" xfId="0" applyFill="1" applyBorder="1" applyProtection="1">
      <protection locked="0"/>
    </xf>
    <xf numFmtId="0" fontId="0" fillId="2" borderId="29" xfId="0" applyFill="1" applyBorder="1" applyProtection="1"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wrapText="1"/>
      <protection hidden="1"/>
    </xf>
    <xf numFmtId="0" fontId="6" fillId="0" borderId="2" xfId="0" applyFont="1" applyBorder="1" applyAlignment="1" applyProtection="1">
      <alignment horizontal="center"/>
      <protection hidden="1"/>
    </xf>
    <xf numFmtId="0" fontId="0" fillId="0" borderId="22" xfId="0" applyBorder="1" applyAlignment="1" applyProtection="1">
      <alignment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4" fillId="0" borderId="16" xfId="0" applyFont="1" applyBorder="1" applyAlignment="1" applyProtection="1">
      <alignment horizontal="center" vertical="center" wrapText="1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3" fillId="2" borderId="11" xfId="2" applyFont="1" applyFill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right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2" fontId="3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4" xfId="2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/>
      <protection hidden="1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4" xfId="2" applyFont="1" applyFill="1" applyBorder="1" applyAlignment="1" applyProtection="1">
      <alignment horizontal="center"/>
      <protection hidden="1"/>
    </xf>
    <xf numFmtId="0" fontId="3" fillId="2" borderId="4" xfId="1" applyFont="1" applyFill="1" applyBorder="1" applyAlignment="1" applyProtection="1">
      <alignment horizontal="center" vertical="center" wrapText="1"/>
      <protection hidden="1"/>
    </xf>
    <xf numFmtId="0" fontId="3" fillId="2" borderId="19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vertical="center"/>
      <protection hidden="1"/>
    </xf>
    <xf numFmtId="0" fontId="3" fillId="2" borderId="5" xfId="0" applyFont="1" applyFill="1" applyBorder="1" applyAlignment="1" applyProtection="1">
      <alignment horizontal="center" vertical="center" wrapText="1"/>
      <protection hidden="1"/>
    </xf>
    <xf numFmtId="2" fontId="3" fillId="2" borderId="5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" fontId="3" fillId="2" borderId="12" xfId="0" applyNumberFormat="1" applyFont="1" applyFill="1" applyBorder="1" applyAlignment="1" applyProtection="1">
      <alignment horizontal="center" vertical="center"/>
      <protection hidden="1"/>
    </xf>
    <xf numFmtId="2" fontId="3" fillId="2" borderId="13" xfId="0" applyNumberFormat="1" applyFont="1" applyFill="1" applyBorder="1" applyAlignment="1" applyProtection="1">
      <alignment horizontal="center" vertical="center"/>
      <protection hidden="1"/>
    </xf>
    <xf numFmtId="2" fontId="3" fillId="2" borderId="6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2" fontId="3" fillId="2" borderId="8" xfId="0" applyNumberFormat="1" applyFont="1" applyFill="1" applyBorder="1" applyAlignment="1" applyProtection="1">
      <alignment horizontal="center" vertical="center"/>
      <protection hidden="1"/>
    </xf>
    <xf numFmtId="2" fontId="3" fillId="2" borderId="9" xfId="0" applyNumberFormat="1" applyFont="1" applyFill="1" applyBorder="1" applyAlignment="1" applyProtection="1">
      <alignment horizontal="center" vertical="center"/>
      <protection hidden="1"/>
    </xf>
    <xf numFmtId="2" fontId="4" fillId="2" borderId="10" xfId="0" applyNumberFormat="1" applyFont="1" applyFill="1" applyBorder="1" applyAlignment="1" applyProtection="1">
      <alignment horizontal="center" vertical="center"/>
      <protection hidden="1"/>
    </xf>
    <xf numFmtId="2" fontId="3" fillId="2" borderId="15" xfId="0" applyNumberFormat="1" applyFont="1" applyFill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</cellXfs>
  <cellStyles count="3">
    <cellStyle name="Standard" xfId="0" builtinId="0"/>
    <cellStyle name="Standard 2" xfId="1" xr:uid="{CC9CFBF8-0ADE-4B25-89D2-18B7069FACC6}"/>
    <cellStyle name="Standard 3" xfId="2" xr:uid="{7780E328-A6D7-463D-9A3B-4BE2855D7DB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9367E-E1E4-4E2A-8421-A8E07869BCD2}">
  <dimension ref="A1:M47"/>
  <sheetViews>
    <sheetView tabSelected="1" topLeftCell="A28" zoomScaleNormal="100" workbookViewId="0">
      <selection activeCell="H37" sqref="H5:H37"/>
    </sheetView>
  </sheetViews>
  <sheetFormatPr baseColWidth="10" defaultRowHeight="12.75" x14ac:dyDescent="0.2"/>
  <cols>
    <col min="1" max="1" width="9.5703125" style="3" customWidth="1"/>
    <col min="2" max="2" width="22.28515625" style="3" customWidth="1"/>
    <col min="3" max="3" width="17.42578125" style="3" customWidth="1"/>
    <col min="4" max="4" width="11.5703125" style="3" customWidth="1"/>
    <col min="5" max="5" width="11.7109375" style="3" customWidth="1"/>
    <col min="6" max="6" width="11.42578125" style="3"/>
    <col min="7" max="7" width="12.140625" style="3" customWidth="1"/>
    <col min="8" max="8" width="13.42578125" style="3" customWidth="1"/>
    <col min="9" max="9" width="13" style="3" customWidth="1"/>
    <col min="10" max="10" width="10.7109375" style="3" customWidth="1"/>
    <col min="11" max="12" width="11.42578125" style="3"/>
    <col min="13" max="13" width="12.28515625" style="3" bestFit="1" customWidth="1"/>
    <col min="14" max="16384" width="11.42578125" style="3"/>
  </cols>
  <sheetData>
    <row r="1" spans="1:10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2.25" customHeight="1" thickBot="1" x14ac:dyDescent="0.25"/>
    <row r="3" spans="1:10" ht="30.75" customHeight="1" x14ac:dyDescent="0.2">
      <c r="A3" s="39" t="s">
        <v>2</v>
      </c>
      <c r="B3" s="40" t="s">
        <v>15</v>
      </c>
      <c r="C3" s="40" t="s">
        <v>3</v>
      </c>
      <c r="D3" s="41" t="s">
        <v>17</v>
      </c>
      <c r="E3" s="41" t="s">
        <v>18</v>
      </c>
      <c r="F3" s="42" t="s">
        <v>0</v>
      </c>
      <c r="G3" s="42" t="s">
        <v>7</v>
      </c>
      <c r="H3" s="4" t="s">
        <v>8</v>
      </c>
      <c r="I3" s="67" t="s">
        <v>10</v>
      </c>
      <c r="J3" s="68" t="s">
        <v>11</v>
      </c>
    </row>
    <row r="4" spans="1:10" ht="25.5" customHeight="1" thickBot="1" x14ac:dyDescent="0.25">
      <c r="A4" s="43"/>
      <c r="B4" s="44"/>
      <c r="C4" s="44"/>
      <c r="D4" s="45" t="s">
        <v>5</v>
      </c>
      <c r="E4" s="45" t="s">
        <v>5</v>
      </c>
      <c r="F4" s="46" t="s">
        <v>6</v>
      </c>
      <c r="G4" s="46" t="s">
        <v>5</v>
      </c>
      <c r="H4" s="5" t="s">
        <v>9</v>
      </c>
      <c r="I4" s="46" t="s">
        <v>9</v>
      </c>
      <c r="J4" s="69" t="s">
        <v>9</v>
      </c>
    </row>
    <row r="5" spans="1:10" ht="27.95" customHeight="1" x14ac:dyDescent="0.2">
      <c r="A5" s="47">
        <v>1</v>
      </c>
      <c r="B5" s="48" t="s">
        <v>19</v>
      </c>
      <c r="C5" s="49" t="s">
        <v>4</v>
      </c>
      <c r="D5" s="50">
        <v>35.11</v>
      </c>
      <c r="E5" s="50">
        <f>D5*F5</f>
        <v>70.22</v>
      </c>
      <c r="F5" s="51">
        <v>2</v>
      </c>
      <c r="G5" s="52">
        <f>E5*F5</f>
        <v>140.44</v>
      </c>
      <c r="H5" s="6"/>
      <c r="I5" s="70" t="str">
        <f>IF(IF(E5=0,D5,E5)*H5=0,"",IF(E5=0,D5,E5)*H5)</f>
        <v/>
      </c>
      <c r="J5" s="71" t="str">
        <f>IFERROR(IF(H5*G5=0,"",H5*G5),"")</f>
        <v/>
      </c>
    </row>
    <row r="6" spans="1:10" ht="27.95" customHeight="1" x14ac:dyDescent="0.2">
      <c r="A6" s="53">
        <v>2</v>
      </c>
      <c r="B6" s="54" t="s">
        <v>20</v>
      </c>
      <c r="C6" s="55" t="s">
        <v>4</v>
      </c>
      <c r="D6" s="56">
        <v>3.84</v>
      </c>
      <c r="E6" s="57">
        <f t="shared" ref="E6:E37" si="0">D6*F6</f>
        <v>7.68</v>
      </c>
      <c r="F6" s="58">
        <v>2</v>
      </c>
      <c r="G6" s="56">
        <f t="shared" ref="G6:G37" si="1">E6*F6</f>
        <v>15.36</v>
      </c>
      <c r="H6" s="7"/>
      <c r="I6" s="72" t="str">
        <f t="shared" ref="I6:I37" si="2">IF(IF(E6=0,D6,E6)*H6=0,"",IF(E6=0,D6,E6)*H6)</f>
        <v/>
      </c>
      <c r="J6" s="73" t="str">
        <f t="shared" ref="J6:J37" si="3">IFERROR(IF(H6*G6=0,"",H6*G6),"")</f>
        <v/>
      </c>
    </row>
    <row r="7" spans="1:10" ht="27.95" customHeight="1" x14ac:dyDescent="0.2">
      <c r="A7" s="53">
        <v>3</v>
      </c>
      <c r="B7" s="59" t="s">
        <v>21</v>
      </c>
      <c r="C7" s="55" t="s">
        <v>4</v>
      </c>
      <c r="D7" s="56">
        <v>3.52</v>
      </c>
      <c r="E7" s="57">
        <f t="shared" si="0"/>
        <v>7.04</v>
      </c>
      <c r="F7" s="58">
        <v>2</v>
      </c>
      <c r="G7" s="56">
        <f t="shared" si="1"/>
        <v>14.08</v>
      </c>
      <c r="H7" s="7"/>
      <c r="I7" s="72" t="str">
        <f t="shared" si="2"/>
        <v/>
      </c>
      <c r="J7" s="73" t="str">
        <f t="shared" si="3"/>
        <v/>
      </c>
    </row>
    <row r="8" spans="1:10" ht="27.95" customHeight="1" x14ac:dyDescent="0.2">
      <c r="A8" s="53">
        <v>4</v>
      </c>
      <c r="B8" s="59" t="s">
        <v>22</v>
      </c>
      <c r="C8" s="55" t="s">
        <v>4</v>
      </c>
      <c r="D8" s="56">
        <v>2</v>
      </c>
      <c r="E8" s="56">
        <f t="shared" si="0"/>
        <v>4</v>
      </c>
      <c r="F8" s="58">
        <v>2</v>
      </c>
      <c r="G8" s="56">
        <f t="shared" si="1"/>
        <v>8</v>
      </c>
      <c r="H8" s="7"/>
      <c r="I8" s="72" t="str">
        <f t="shared" si="2"/>
        <v/>
      </c>
      <c r="J8" s="73" t="str">
        <f t="shared" si="3"/>
        <v/>
      </c>
    </row>
    <row r="9" spans="1:10" ht="27.95" customHeight="1" x14ac:dyDescent="0.2">
      <c r="A9" s="53">
        <v>5</v>
      </c>
      <c r="B9" s="59" t="s">
        <v>23</v>
      </c>
      <c r="C9" s="55" t="s">
        <v>4</v>
      </c>
      <c r="D9" s="56">
        <v>2.64</v>
      </c>
      <c r="E9" s="57">
        <f t="shared" si="0"/>
        <v>5.28</v>
      </c>
      <c r="F9" s="58">
        <v>2</v>
      </c>
      <c r="G9" s="56">
        <f t="shared" si="1"/>
        <v>10.56</v>
      </c>
      <c r="H9" s="7"/>
      <c r="I9" s="72" t="str">
        <f t="shared" si="2"/>
        <v/>
      </c>
      <c r="J9" s="73" t="str">
        <f t="shared" si="3"/>
        <v/>
      </c>
    </row>
    <row r="10" spans="1:10" ht="27.95" customHeight="1" x14ac:dyDescent="0.2">
      <c r="A10" s="53">
        <v>6</v>
      </c>
      <c r="B10" s="59" t="s">
        <v>24</v>
      </c>
      <c r="C10" s="55" t="s">
        <v>4</v>
      </c>
      <c r="D10" s="56">
        <v>1.75</v>
      </c>
      <c r="E10" s="56">
        <f t="shared" si="0"/>
        <v>3.5</v>
      </c>
      <c r="F10" s="58">
        <v>2</v>
      </c>
      <c r="G10" s="56">
        <f t="shared" si="1"/>
        <v>7</v>
      </c>
      <c r="H10" s="7"/>
      <c r="I10" s="72" t="str">
        <f t="shared" si="2"/>
        <v/>
      </c>
      <c r="J10" s="73" t="str">
        <f t="shared" si="3"/>
        <v/>
      </c>
    </row>
    <row r="11" spans="1:10" ht="27.95" customHeight="1" x14ac:dyDescent="0.2">
      <c r="A11" s="53">
        <v>7</v>
      </c>
      <c r="B11" s="59" t="s">
        <v>25</v>
      </c>
      <c r="C11" s="55" t="s">
        <v>4</v>
      </c>
      <c r="D11" s="56">
        <v>2.74</v>
      </c>
      <c r="E11" s="57">
        <f t="shared" si="0"/>
        <v>5.48</v>
      </c>
      <c r="F11" s="58">
        <v>2</v>
      </c>
      <c r="G11" s="56">
        <f t="shared" si="1"/>
        <v>10.96</v>
      </c>
      <c r="H11" s="7"/>
      <c r="I11" s="72" t="str">
        <f t="shared" si="2"/>
        <v/>
      </c>
      <c r="J11" s="73" t="str">
        <f t="shared" si="3"/>
        <v/>
      </c>
    </row>
    <row r="12" spans="1:10" ht="27.95" customHeight="1" x14ac:dyDescent="0.2">
      <c r="A12" s="53">
        <v>8</v>
      </c>
      <c r="B12" s="59" t="s">
        <v>26</v>
      </c>
      <c r="C12" s="55" t="s">
        <v>4</v>
      </c>
      <c r="D12" s="56">
        <v>2.88</v>
      </c>
      <c r="E12" s="57">
        <f t="shared" si="0"/>
        <v>5.76</v>
      </c>
      <c r="F12" s="58">
        <v>2</v>
      </c>
      <c r="G12" s="56">
        <f t="shared" si="1"/>
        <v>11.52</v>
      </c>
      <c r="H12" s="7"/>
      <c r="I12" s="72" t="str">
        <f t="shared" si="2"/>
        <v/>
      </c>
      <c r="J12" s="73" t="str">
        <f t="shared" si="3"/>
        <v/>
      </c>
    </row>
    <row r="13" spans="1:10" ht="27.95" customHeight="1" x14ac:dyDescent="0.2">
      <c r="A13" s="53">
        <v>9</v>
      </c>
      <c r="B13" s="59" t="s">
        <v>27</v>
      </c>
      <c r="C13" s="55" t="s">
        <v>4</v>
      </c>
      <c r="D13" s="57">
        <v>1.94</v>
      </c>
      <c r="E13" s="57">
        <f t="shared" si="0"/>
        <v>3.88</v>
      </c>
      <c r="F13" s="58">
        <v>2</v>
      </c>
      <c r="G13" s="56">
        <f t="shared" si="1"/>
        <v>7.76</v>
      </c>
      <c r="H13" s="7"/>
      <c r="I13" s="72" t="str">
        <f t="shared" si="2"/>
        <v/>
      </c>
      <c r="J13" s="73" t="str">
        <f t="shared" si="3"/>
        <v/>
      </c>
    </row>
    <row r="14" spans="1:10" ht="27.95" customHeight="1" x14ac:dyDescent="0.2">
      <c r="A14" s="53">
        <v>10</v>
      </c>
      <c r="B14" s="59" t="s">
        <v>28</v>
      </c>
      <c r="C14" s="55" t="s">
        <v>4</v>
      </c>
      <c r="D14" s="56">
        <v>1</v>
      </c>
      <c r="E14" s="56">
        <f t="shared" si="0"/>
        <v>2</v>
      </c>
      <c r="F14" s="58">
        <v>2</v>
      </c>
      <c r="G14" s="56">
        <f t="shared" si="1"/>
        <v>4</v>
      </c>
      <c r="H14" s="7"/>
      <c r="I14" s="72" t="str">
        <f t="shared" si="2"/>
        <v/>
      </c>
      <c r="J14" s="73" t="str">
        <f t="shared" si="3"/>
        <v/>
      </c>
    </row>
    <row r="15" spans="1:10" ht="27.95" customHeight="1" x14ac:dyDescent="0.2">
      <c r="A15" s="53">
        <v>11</v>
      </c>
      <c r="B15" s="59" t="s">
        <v>29</v>
      </c>
      <c r="C15" s="55" t="s">
        <v>4</v>
      </c>
      <c r="D15" s="57">
        <v>0.81</v>
      </c>
      <c r="E15" s="57">
        <f t="shared" si="0"/>
        <v>1.62</v>
      </c>
      <c r="F15" s="58">
        <v>2</v>
      </c>
      <c r="G15" s="56">
        <f t="shared" si="1"/>
        <v>3.24</v>
      </c>
      <c r="H15" s="7"/>
      <c r="I15" s="72" t="str">
        <f t="shared" si="2"/>
        <v/>
      </c>
      <c r="J15" s="73" t="str">
        <f t="shared" si="3"/>
        <v/>
      </c>
    </row>
    <row r="16" spans="1:10" ht="27.95" customHeight="1" x14ac:dyDescent="0.2">
      <c r="A16" s="53">
        <v>12</v>
      </c>
      <c r="B16" s="59" t="s">
        <v>30</v>
      </c>
      <c r="C16" s="55" t="s">
        <v>4</v>
      </c>
      <c r="D16" s="56">
        <v>2.8</v>
      </c>
      <c r="E16" s="56">
        <f t="shared" si="0"/>
        <v>5.6</v>
      </c>
      <c r="F16" s="58">
        <v>2</v>
      </c>
      <c r="G16" s="56">
        <f t="shared" si="1"/>
        <v>11.2</v>
      </c>
      <c r="H16" s="7"/>
      <c r="I16" s="72" t="str">
        <f t="shared" si="2"/>
        <v/>
      </c>
      <c r="J16" s="73" t="str">
        <f t="shared" si="3"/>
        <v/>
      </c>
    </row>
    <row r="17" spans="1:10" ht="27.95" customHeight="1" x14ac:dyDescent="0.2">
      <c r="A17" s="53">
        <v>13</v>
      </c>
      <c r="B17" s="59" t="s">
        <v>30</v>
      </c>
      <c r="C17" s="55" t="s">
        <v>4</v>
      </c>
      <c r="D17" s="56">
        <v>2</v>
      </c>
      <c r="E17" s="56">
        <f t="shared" si="0"/>
        <v>4</v>
      </c>
      <c r="F17" s="58">
        <v>2</v>
      </c>
      <c r="G17" s="56">
        <f t="shared" si="1"/>
        <v>8</v>
      </c>
      <c r="H17" s="7"/>
      <c r="I17" s="72" t="str">
        <f t="shared" si="2"/>
        <v/>
      </c>
      <c r="J17" s="73" t="str">
        <f t="shared" si="3"/>
        <v/>
      </c>
    </row>
    <row r="18" spans="1:10" ht="27.95" customHeight="1" x14ac:dyDescent="0.2">
      <c r="A18" s="53">
        <v>14</v>
      </c>
      <c r="B18" s="54" t="s">
        <v>31</v>
      </c>
      <c r="C18" s="55" t="s">
        <v>4</v>
      </c>
      <c r="D18" s="56">
        <v>1.8</v>
      </c>
      <c r="E18" s="56">
        <f t="shared" si="0"/>
        <v>3.6</v>
      </c>
      <c r="F18" s="58">
        <v>2</v>
      </c>
      <c r="G18" s="56">
        <f t="shared" si="1"/>
        <v>7.2</v>
      </c>
      <c r="H18" s="7"/>
      <c r="I18" s="72" t="str">
        <f t="shared" si="2"/>
        <v/>
      </c>
      <c r="J18" s="73" t="str">
        <f t="shared" si="3"/>
        <v/>
      </c>
    </row>
    <row r="19" spans="1:10" ht="27.95" customHeight="1" x14ac:dyDescent="0.2">
      <c r="A19" s="60">
        <v>15</v>
      </c>
      <c r="B19" s="54" t="s">
        <v>32</v>
      </c>
      <c r="C19" s="55" t="s">
        <v>4</v>
      </c>
      <c r="D19" s="56">
        <v>2</v>
      </c>
      <c r="E19" s="56">
        <f t="shared" si="0"/>
        <v>4</v>
      </c>
      <c r="F19" s="58">
        <v>2</v>
      </c>
      <c r="G19" s="56">
        <f t="shared" si="1"/>
        <v>8</v>
      </c>
      <c r="H19" s="7"/>
      <c r="I19" s="72" t="str">
        <f t="shared" si="2"/>
        <v/>
      </c>
      <c r="J19" s="73" t="str">
        <f t="shared" si="3"/>
        <v/>
      </c>
    </row>
    <row r="20" spans="1:10" ht="27.95" customHeight="1" x14ac:dyDescent="0.2">
      <c r="A20" s="60">
        <v>16</v>
      </c>
      <c r="B20" s="54" t="s">
        <v>32</v>
      </c>
      <c r="C20" s="55" t="s">
        <v>4</v>
      </c>
      <c r="D20" s="57">
        <v>21.12</v>
      </c>
      <c r="E20" s="57">
        <f t="shared" si="0"/>
        <v>42.24</v>
      </c>
      <c r="F20" s="58">
        <v>2</v>
      </c>
      <c r="G20" s="56">
        <f t="shared" si="1"/>
        <v>84.48</v>
      </c>
      <c r="H20" s="7"/>
      <c r="I20" s="72" t="str">
        <f t="shared" si="2"/>
        <v/>
      </c>
      <c r="J20" s="73" t="str">
        <f t="shared" si="3"/>
        <v/>
      </c>
    </row>
    <row r="21" spans="1:10" ht="27.95" customHeight="1" x14ac:dyDescent="0.2">
      <c r="A21" s="60">
        <v>17</v>
      </c>
      <c r="B21" s="54" t="s">
        <v>33</v>
      </c>
      <c r="C21" s="55" t="s">
        <v>4</v>
      </c>
      <c r="D21" s="56">
        <v>2</v>
      </c>
      <c r="E21" s="56">
        <f t="shared" si="0"/>
        <v>4</v>
      </c>
      <c r="F21" s="58">
        <v>2</v>
      </c>
      <c r="G21" s="56">
        <f t="shared" si="1"/>
        <v>8</v>
      </c>
      <c r="H21" s="7"/>
      <c r="I21" s="72" t="str">
        <f t="shared" si="2"/>
        <v/>
      </c>
      <c r="J21" s="73" t="str">
        <f t="shared" si="3"/>
        <v/>
      </c>
    </row>
    <row r="22" spans="1:10" ht="27.95" customHeight="1" x14ac:dyDescent="0.2">
      <c r="A22" s="60">
        <v>18</v>
      </c>
      <c r="B22" s="54" t="s">
        <v>33</v>
      </c>
      <c r="C22" s="55" t="s">
        <v>4</v>
      </c>
      <c r="D22" s="57">
        <v>21.12</v>
      </c>
      <c r="E22" s="57">
        <f t="shared" si="0"/>
        <v>42.24</v>
      </c>
      <c r="F22" s="58">
        <v>2</v>
      </c>
      <c r="G22" s="56">
        <f t="shared" si="1"/>
        <v>84.48</v>
      </c>
      <c r="H22" s="7"/>
      <c r="I22" s="72" t="str">
        <f t="shared" si="2"/>
        <v/>
      </c>
      <c r="J22" s="73" t="str">
        <f t="shared" si="3"/>
        <v/>
      </c>
    </row>
    <row r="23" spans="1:10" ht="27.95" customHeight="1" x14ac:dyDescent="0.2">
      <c r="A23" s="61">
        <v>19</v>
      </c>
      <c r="B23" s="59" t="s">
        <v>34</v>
      </c>
      <c r="C23" s="55" t="s">
        <v>4</v>
      </c>
      <c r="D23" s="57">
        <v>3.74</v>
      </c>
      <c r="E23" s="57">
        <f t="shared" si="0"/>
        <v>7.48</v>
      </c>
      <c r="F23" s="58">
        <v>2</v>
      </c>
      <c r="G23" s="56">
        <f t="shared" si="1"/>
        <v>14.96</v>
      </c>
      <c r="H23" s="7"/>
      <c r="I23" s="72" t="str">
        <f t="shared" si="2"/>
        <v/>
      </c>
      <c r="J23" s="73" t="str">
        <f t="shared" si="3"/>
        <v/>
      </c>
    </row>
    <row r="24" spans="1:10" ht="27.95" customHeight="1" x14ac:dyDescent="0.2">
      <c r="A24" s="61">
        <v>20</v>
      </c>
      <c r="B24" s="59" t="s">
        <v>35</v>
      </c>
      <c r="C24" s="55" t="s">
        <v>4</v>
      </c>
      <c r="D24" s="57">
        <v>8.25</v>
      </c>
      <c r="E24" s="56">
        <f t="shared" si="0"/>
        <v>16.5</v>
      </c>
      <c r="F24" s="58">
        <v>2</v>
      </c>
      <c r="G24" s="56">
        <f t="shared" si="1"/>
        <v>33</v>
      </c>
      <c r="H24" s="7"/>
      <c r="I24" s="72" t="str">
        <f t="shared" si="2"/>
        <v/>
      </c>
      <c r="J24" s="73" t="str">
        <f t="shared" si="3"/>
        <v/>
      </c>
    </row>
    <row r="25" spans="1:10" ht="27.95" customHeight="1" x14ac:dyDescent="0.2">
      <c r="A25" s="61">
        <v>21</v>
      </c>
      <c r="B25" s="59" t="s">
        <v>35</v>
      </c>
      <c r="C25" s="55" t="s">
        <v>4</v>
      </c>
      <c r="D25" s="57">
        <v>4.8600000000000003</v>
      </c>
      <c r="E25" s="57">
        <f t="shared" si="0"/>
        <v>9.7200000000000006</v>
      </c>
      <c r="F25" s="58">
        <v>2</v>
      </c>
      <c r="G25" s="56">
        <f t="shared" si="1"/>
        <v>19.440000000000001</v>
      </c>
      <c r="H25" s="7"/>
      <c r="I25" s="72" t="str">
        <f t="shared" si="2"/>
        <v/>
      </c>
      <c r="J25" s="73" t="str">
        <f t="shared" si="3"/>
        <v/>
      </c>
    </row>
    <row r="26" spans="1:10" ht="27.95" customHeight="1" x14ac:dyDescent="0.2">
      <c r="A26" s="61">
        <v>22</v>
      </c>
      <c r="B26" s="59" t="s">
        <v>36</v>
      </c>
      <c r="C26" s="55" t="s">
        <v>4</v>
      </c>
      <c r="D26" s="56">
        <v>2.1</v>
      </c>
      <c r="E26" s="56">
        <f t="shared" si="0"/>
        <v>4.2</v>
      </c>
      <c r="F26" s="58">
        <v>2</v>
      </c>
      <c r="G26" s="56">
        <f t="shared" si="1"/>
        <v>8.4</v>
      </c>
      <c r="H26" s="7"/>
      <c r="I26" s="72" t="str">
        <f t="shared" si="2"/>
        <v/>
      </c>
      <c r="J26" s="73" t="str">
        <f t="shared" si="3"/>
        <v/>
      </c>
    </row>
    <row r="27" spans="1:10" ht="27.95" customHeight="1" x14ac:dyDescent="0.2">
      <c r="A27" s="61">
        <v>23</v>
      </c>
      <c r="B27" s="59" t="s">
        <v>37</v>
      </c>
      <c r="C27" s="55" t="s">
        <v>4</v>
      </c>
      <c r="D27" s="56">
        <v>6</v>
      </c>
      <c r="E27" s="56">
        <f t="shared" si="0"/>
        <v>12</v>
      </c>
      <c r="F27" s="58">
        <v>2</v>
      </c>
      <c r="G27" s="56">
        <f t="shared" si="1"/>
        <v>24</v>
      </c>
      <c r="H27" s="7"/>
      <c r="I27" s="72" t="str">
        <f t="shared" si="2"/>
        <v/>
      </c>
      <c r="J27" s="73" t="str">
        <f t="shared" si="3"/>
        <v/>
      </c>
    </row>
    <row r="28" spans="1:10" ht="27.95" customHeight="1" x14ac:dyDescent="0.2">
      <c r="A28" s="61">
        <v>24</v>
      </c>
      <c r="B28" s="59" t="s">
        <v>38</v>
      </c>
      <c r="C28" s="55" t="s">
        <v>4</v>
      </c>
      <c r="D28" s="57">
        <v>3.75</v>
      </c>
      <c r="E28" s="56">
        <f t="shared" si="0"/>
        <v>7.5</v>
      </c>
      <c r="F28" s="58">
        <v>2</v>
      </c>
      <c r="G28" s="56">
        <f t="shared" si="1"/>
        <v>15</v>
      </c>
      <c r="H28" s="7"/>
      <c r="I28" s="72" t="str">
        <f t="shared" si="2"/>
        <v/>
      </c>
      <c r="J28" s="73" t="str">
        <f t="shared" si="3"/>
        <v/>
      </c>
    </row>
    <row r="29" spans="1:10" ht="27.95" customHeight="1" x14ac:dyDescent="0.2">
      <c r="A29" s="61">
        <v>25</v>
      </c>
      <c r="B29" s="59" t="s">
        <v>39</v>
      </c>
      <c r="C29" s="55" t="s">
        <v>4</v>
      </c>
      <c r="D29" s="57">
        <v>2.88</v>
      </c>
      <c r="E29" s="57">
        <f t="shared" si="0"/>
        <v>5.76</v>
      </c>
      <c r="F29" s="58">
        <v>2</v>
      </c>
      <c r="G29" s="56">
        <f t="shared" si="1"/>
        <v>11.52</v>
      </c>
      <c r="H29" s="7"/>
      <c r="I29" s="72" t="str">
        <f t="shared" si="2"/>
        <v/>
      </c>
      <c r="J29" s="73" t="str">
        <f t="shared" si="3"/>
        <v/>
      </c>
    </row>
    <row r="30" spans="1:10" ht="27.95" customHeight="1" x14ac:dyDescent="0.2">
      <c r="A30" s="61">
        <v>26</v>
      </c>
      <c r="B30" s="59" t="s">
        <v>40</v>
      </c>
      <c r="C30" s="55" t="s">
        <v>4</v>
      </c>
      <c r="D30" s="57">
        <v>6.12</v>
      </c>
      <c r="E30" s="57">
        <f t="shared" si="0"/>
        <v>12.24</v>
      </c>
      <c r="F30" s="58">
        <v>2</v>
      </c>
      <c r="G30" s="56">
        <f t="shared" si="1"/>
        <v>24.48</v>
      </c>
      <c r="H30" s="7"/>
      <c r="I30" s="72" t="str">
        <f t="shared" si="2"/>
        <v/>
      </c>
      <c r="J30" s="73" t="str">
        <f t="shared" si="3"/>
        <v/>
      </c>
    </row>
    <row r="31" spans="1:10" ht="27.95" customHeight="1" x14ac:dyDescent="0.2">
      <c r="A31" s="61">
        <v>27</v>
      </c>
      <c r="B31" s="59"/>
      <c r="C31" s="55" t="s">
        <v>4</v>
      </c>
      <c r="D31" s="57">
        <v>4.93</v>
      </c>
      <c r="E31" s="57">
        <f t="shared" si="0"/>
        <v>9.86</v>
      </c>
      <c r="F31" s="58">
        <v>2</v>
      </c>
      <c r="G31" s="56">
        <f t="shared" si="1"/>
        <v>19.72</v>
      </c>
      <c r="H31" s="7"/>
      <c r="I31" s="72" t="str">
        <f t="shared" si="2"/>
        <v/>
      </c>
      <c r="J31" s="73" t="str">
        <f t="shared" si="3"/>
        <v/>
      </c>
    </row>
    <row r="32" spans="1:10" ht="27.95" customHeight="1" x14ac:dyDescent="0.2">
      <c r="A32" s="61">
        <v>28</v>
      </c>
      <c r="B32" s="54" t="s">
        <v>41</v>
      </c>
      <c r="C32" s="55" t="s">
        <v>4</v>
      </c>
      <c r="D32" s="57">
        <v>3.23</v>
      </c>
      <c r="E32" s="57">
        <f t="shared" si="0"/>
        <v>6.46</v>
      </c>
      <c r="F32" s="58">
        <v>2</v>
      </c>
      <c r="G32" s="56">
        <f t="shared" si="1"/>
        <v>12.92</v>
      </c>
      <c r="H32" s="7"/>
      <c r="I32" s="72" t="str">
        <f t="shared" si="2"/>
        <v/>
      </c>
      <c r="J32" s="73" t="str">
        <f t="shared" si="3"/>
        <v/>
      </c>
    </row>
    <row r="33" spans="1:13" ht="27.95" customHeight="1" x14ac:dyDescent="0.2">
      <c r="A33" s="61">
        <v>29</v>
      </c>
      <c r="B33" s="59" t="s">
        <v>26</v>
      </c>
      <c r="C33" s="55" t="s">
        <v>4</v>
      </c>
      <c r="D33" s="57">
        <v>4.8600000000000003</v>
      </c>
      <c r="E33" s="57">
        <f t="shared" si="0"/>
        <v>9.7200000000000006</v>
      </c>
      <c r="F33" s="58">
        <v>2</v>
      </c>
      <c r="G33" s="56">
        <f t="shared" si="1"/>
        <v>19.440000000000001</v>
      </c>
      <c r="H33" s="7"/>
      <c r="I33" s="72" t="str">
        <f t="shared" si="2"/>
        <v/>
      </c>
      <c r="J33" s="73" t="str">
        <f t="shared" si="3"/>
        <v/>
      </c>
    </row>
    <row r="34" spans="1:13" ht="27.95" customHeight="1" x14ac:dyDescent="0.2">
      <c r="A34" s="61">
        <v>30</v>
      </c>
      <c r="B34" s="59" t="s">
        <v>25</v>
      </c>
      <c r="C34" s="55" t="s">
        <v>4</v>
      </c>
      <c r="D34" s="57">
        <v>2.4300000000000002</v>
      </c>
      <c r="E34" s="57">
        <f t="shared" si="0"/>
        <v>4.8600000000000003</v>
      </c>
      <c r="F34" s="58">
        <v>2</v>
      </c>
      <c r="G34" s="56">
        <f t="shared" si="1"/>
        <v>9.7200000000000006</v>
      </c>
      <c r="H34" s="7"/>
      <c r="I34" s="72" t="str">
        <f t="shared" si="2"/>
        <v/>
      </c>
      <c r="J34" s="73" t="str">
        <f t="shared" si="3"/>
        <v/>
      </c>
    </row>
    <row r="35" spans="1:13" ht="27.95" customHeight="1" x14ac:dyDescent="0.2">
      <c r="A35" s="61">
        <v>31</v>
      </c>
      <c r="B35" s="59" t="s">
        <v>27</v>
      </c>
      <c r="C35" s="55" t="s">
        <v>4</v>
      </c>
      <c r="D35" s="56">
        <v>1.71</v>
      </c>
      <c r="E35" s="57">
        <f t="shared" si="0"/>
        <v>3.42</v>
      </c>
      <c r="F35" s="58">
        <v>2</v>
      </c>
      <c r="G35" s="56">
        <f t="shared" si="1"/>
        <v>6.84</v>
      </c>
      <c r="H35" s="7"/>
      <c r="I35" s="72" t="str">
        <f t="shared" si="2"/>
        <v/>
      </c>
      <c r="J35" s="73" t="str">
        <f t="shared" si="3"/>
        <v/>
      </c>
    </row>
    <row r="36" spans="1:13" ht="27.95" customHeight="1" x14ac:dyDescent="0.2">
      <c r="A36" s="61">
        <v>32</v>
      </c>
      <c r="B36" s="59" t="s">
        <v>42</v>
      </c>
      <c r="C36" s="55" t="s">
        <v>4</v>
      </c>
      <c r="D36" s="57">
        <v>2.61</v>
      </c>
      <c r="E36" s="57">
        <f t="shared" si="0"/>
        <v>5.22</v>
      </c>
      <c r="F36" s="58">
        <v>2</v>
      </c>
      <c r="G36" s="56">
        <f t="shared" si="1"/>
        <v>10.44</v>
      </c>
      <c r="H36" s="7"/>
      <c r="I36" s="72" t="str">
        <f t="shared" si="2"/>
        <v/>
      </c>
      <c r="J36" s="73" t="str">
        <f t="shared" si="3"/>
        <v/>
      </c>
    </row>
    <row r="37" spans="1:13" ht="27.95" customHeight="1" thickBot="1" x14ac:dyDescent="0.25">
      <c r="A37" s="62">
        <v>33</v>
      </c>
      <c r="B37" s="63" t="s">
        <v>43</v>
      </c>
      <c r="C37" s="64" t="s">
        <v>4</v>
      </c>
      <c r="D37" s="65">
        <v>38.4</v>
      </c>
      <c r="E37" s="65">
        <f t="shared" si="0"/>
        <v>76.8</v>
      </c>
      <c r="F37" s="66">
        <v>2</v>
      </c>
      <c r="G37" s="65">
        <f t="shared" si="1"/>
        <v>153.6</v>
      </c>
      <c r="H37" s="8"/>
      <c r="I37" s="74" t="str">
        <f t="shared" si="2"/>
        <v/>
      </c>
      <c r="J37" s="75" t="str">
        <f t="shared" si="3"/>
        <v/>
      </c>
    </row>
    <row r="38" spans="1:13" ht="27.95" customHeight="1" thickBot="1" x14ac:dyDescent="0.25">
      <c r="A38" s="9"/>
      <c r="B38" s="10"/>
      <c r="C38" s="11" t="s">
        <v>16</v>
      </c>
      <c r="D38" s="12">
        <f>SUM(D5:D37)</f>
        <v>206.94000000000005</v>
      </c>
      <c r="E38" s="12">
        <f>SUM(E5:E37)</f>
        <v>413.88000000000011</v>
      </c>
      <c r="F38" s="13"/>
      <c r="G38" s="12">
        <f>SUM(G5:G37)</f>
        <v>827.76000000000022</v>
      </c>
      <c r="H38" s="14"/>
      <c r="J38" s="15"/>
    </row>
    <row r="39" spans="1:13" ht="27.95" customHeight="1" thickBot="1" x14ac:dyDescent="0.35">
      <c r="A39" s="16"/>
      <c r="B39" s="17"/>
      <c r="C39" s="11"/>
      <c r="D39" s="18"/>
      <c r="E39" s="18"/>
      <c r="F39" s="19" t="s">
        <v>12</v>
      </c>
      <c r="G39" s="20"/>
      <c r="H39" s="21"/>
      <c r="I39" s="22"/>
      <c r="J39" s="76" t="str">
        <f>IF(SUM(J5:J37)=0,"",SUM(J5:J37))</f>
        <v/>
      </c>
      <c r="M39" s="23"/>
    </row>
    <row r="40" spans="1:13" ht="37.5" customHeight="1" thickBot="1" x14ac:dyDescent="0.25">
      <c r="F40" s="24" t="s">
        <v>44</v>
      </c>
      <c r="G40" s="25"/>
      <c r="H40" s="26"/>
      <c r="I40" s="27"/>
      <c r="J40" s="77" t="str">
        <f>IF(I40="","",2*I40)</f>
        <v/>
      </c>
    </row>
    <row r="41" spans="1:13" ht="27.95" customHeight="1" thickBot="1" x14ac:dyDescent="0.25">
      <c r="B41" s="28"/>
      <c r="C41" s="28"/>
      <c r="F41" s="29" t="s">
        <v>14</v>
      </c>
      <c r="G41" s="30"/>
      <c r="H41" s="26"/>
      <c r="I41" s="31"/>
      <c r="J41" s="78" t="str">
        <f>IFERROR(IF((J39+J40)*0.19=0,"",(J39+J40)*0.19),"")</f>
        <v/>
      </c>
    </row>
    <row r="42" spans="1:13" ht="27.75" customHeight="1" thickBot="1" x14ac:dyDescent="0.25">
      <c r="B42" s="32"/>
      <c r="C42" s="33"/>
      <c r="F42" s="34" t="s">
        <v>13</v>
      </c>
      <c r="G42" s="35"/>
      <c r="H42" s="36"/>
      <c r="I42" s="37"/>
      <c r="J42" s="76" t="str">
        <f>IFERROR(J39+J40+J41,"")</f>
        <v/>
      </c>
    </row>
    <row r="43" spans="1:13" ht="33.75" customHeight="1" x14ac:dyDescent="0.2">
      <c r="B43" s="32"/>
      <c r="C43" s="38"/>
    </row>
    <row r="44" spans="1:13" ht="18.75" customHeight="1" x14ac:dyDescent="0.2"/>
    <row r="45" spans="1:13" ht="18.75" customHeight="1" x14ac:dyDescent="0.2"/>
    <row r="46" spans="1:13" ht="18.75" customHeight="1" x14ac:dyDescent="0.2"/>
    <row r="47" spans="1:13" ht="18.75" customHeight="1" x14ac:dyDescent="0.2"/>
  </sheetData>
  <sheetProtection algorithmName="SHA-512" hashValue="3bjYLE2YWLbcSHs6BoidMlmjLNKQsaCV+RWbE44vd9/L/ymVYRr0S8SPI77PZc5ouhUQaBd0ocdZ3HAGuM9bEw==" saltValue="OVWK6W0Yr1CDwwakieF9fg==" spinCount="100000" sheet="1" objects="1" scenarios="1"/>
  <mergeCells count="9">
    <mergeCell ref="F40:H40"/>
    <mergeCell ref="F41:I41"/>
    <mergeCell ref="F42:I42"/>
    <mergeCell ref="A38:B38"/>
    <mergeCell ref="A1:J1"/>
    <mergeCell ref="C3:C4"/>
    <mergeCell ref="B3:B4"/>
    <mergeCell ref="A3:A4"/>
    <mergeCell ref="F39:I39"/>
  </mergeCells>
  <phoneticPr fontId="0" type="noConversion"/>
  <pageMargins left="0.7" right="0.7" top="0.75" bottom="0.75" header="0.3" footer="0.3"/>
  <pageSetup paperSize="9" orientation="landscape" r:id="rId1"/>
  <headerFooter alignWithMargins="0">
    <oddHeader>&amp;CObjekt: Halle der Freundschaft, Triftstraße 8,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AB9F40-70B4-4E4B-9D59-09A563D304A4}"/>
</file>

<file path=customXml/itemProps2.xml><?xml version="1.0" encoding="utf-8"?>
<ds:datastoreItem xmlns:ds="http://schemas.openxmlformats.org/officeDocument/2006/customXml" ds:itemID="{80E9EE3B-A0C7-4DDC-A9F3-A11930C30093}"/>
</file>

<file path=customXml/itemProps3.xml><?xml version="1.0" encoding="utf-8"?>
<ds:datastoreItem xmlns:ds="http://schemas.openxmlformats.org/officeDocument/2006/customXml" ds:itemID="{EE3C117D-FCC0-418B-AEFF-BF986450644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2025-07-14T08:01:26Z</cp:lastPrinted>
  <dcterms:created xsi:type="dcterms:W3CDTF">2002-07-18T07:32:38Z</dcterms:created>
  <dcterms:modified xsi:type="dcterms:W3CDTF">2025-07-14T11:42:31Z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