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73FAC670-8E84-43E0-851D-3FF039C6EDE3}" xr6:coauthVersionLast="47" xr6:coauthVersionMax="47" xr10:uidLastSave="{00000000-0000-0000-0000-000000000000}"/>
  <bookViews>
    <workbookView xWindow="-120" yWindow="-120" windowWidth="29040" windowHeight="15720" tabRatio="599" xr2:uid="{1B5B691A-8963-4906-B5B6-ED81BE5AACE0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I7" i="2"/>
  <c r="I12" i="2"/>
  <c r="I17" i="2"/>
  <c r="I18" i="2"/>
  <c r="I19" i="2"/>
  <c r="I20" i="2"/>
  <c r="I21" i="2"/>
  <c r="I22" i="2"/>
  <c r="I5" i="2"/>
  <c r="G18" i="2"/>
  <c r="J18" i="2" s="1"/>
  <c r="D23" i="2"/>
  <c r="G21" i="2"/>
  <c r="J21" i="2"/>
  <c r="G20" i="2"/>
  <c r="J20" i="2"/>
  <c r="E13" i="2"/>
  <c r="I13" i="2"/>
  <c r="G22" i="2"/>
  <c r="J22" i="2"/>
  <c r="G19" i="2"/>
  <c r="J19" i="2" s="1"/>
  <c r="G17" i="2"/>
  <c r="J17" i="2"/>
  <c r="E16" i="2"/>
  <c r="I16" i="2"/>
  <c r="E15" i="2"/>
  <c r="I15" i="2" s="1"/>
  <c r="G15" i="2"/>
  <c r="J15" i="2" s="1"/>
  <c r="E14" i="2"/>
  <c r="G14" i="2" s="1"/>
  <c r="J14" i="2" s="1"/>
  <c r="I14" i="2"/>
  <c r="E11" i="2"/>
  <c r="G11" i="2" s="1"/>
  <c r="J11" i="2" s="1"/>
  <c r="I11" i="2"/>
  <c r="E10" i="2"/>
  <c r="I10" i="2" s="1"/>
  <c r="E9" i="2"/>
  <c r="I9" i="2"/>
  <c r="E8" i="2"/>
  <c r="I8" i="2" s="1"/>
  <c r="G8" i="2"/>
  <c r="J8" i="2" s="1"/>
  <c r="G7" i="2"/>
  <c r="J7" i="2" s="1"/>
  <c r="G6" i="2"/>
  <c r="J6" i="2"/>
  <c r="G5" i="2"/>
  <c r="G23" i="2" s="1"/>
  <c r="J5" i="2"/>
  <c r="G12" i="2"/>
  <c r="J12" i="2" s="1"/>
  <c r="G10" i="2"/>
  <c r="J10" i="2"/>
  <c r="G16" i="2"/>
  <c r="J16" i="2"/>
  <c r="E23" i="2"/>
  <c r="G9" i="2"/>
  <c r="J9" i="2"/>
  <c r="G13" i="2"/>
  <c r="J13" i="2"/>
  <c r="J23" i="2" l="1"/>
  <c r="J24" i="2" l="1"/>
  <c r="J25" i="2" s="1"/>
</calcChain>
</file>

<file path=xl/sharedStrings.xml><?xml version="1.0" encoding="utf-8"?>
<sst xmlns="http://schemas.openxmlformats.org/spreadsheetml/2006/main" count="58" uniqueCount="32">
  <si>
    <t>Häufigkeit</t>
  </si>
  <si>
    <t>Preisblatt zur Ermittlung der Kosten für die Glasreinigung</t>
  </si>
  <si>
    <t>Pos.</t>
  </si>
  <si>
    <t>Reinigungsart</t>
  </si>
  <si>
    <t>mit Rahmen</t>
  </si>
  <si>
    <t>Fensterart</t>
  </si>
  <si>
    <t>Fläche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</si>
  <si>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</si>
  <si>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</si>
  <si>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</si>
  <si>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</si>
  <si>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</si>
  <si>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</si>
  <si>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</si>
  <si>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</si>
  <si>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</si>
  <si>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</si>
  <si>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m² (zweiseitig)</t>
  </si>
  <si>
    <t>Büro 1</t>
  </si>
  <si>
    <t>Toiletten</t>
  </si>
  <si>
    <t>Schulungsraum</t>
  </si>
  <si>
    <t>Umkleide JFw</t>
  </si>
  <si>
    <t>Flur zum OG</t>
  </si>
  <si>
    <t>Küche</t>
  </si>
  <si>
    <t>Historie</t>
  </si>
  <si>
    <t>Abstellraum</t>
  </si>
  <si>
    <t>m² (einseitig)</t>
  </si>
  <si>
    <t xml:space="preserve">Fläche </t>
  </si>
  <si>
    <t>Versammlungsraum EG</t>
  </si>
  <si>
    <t>Büro 2</t>
  </si>
  <si>
    <t>Umkleide FW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</si>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</sst>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4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2" fontId="4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2" fontId="0" fillId="0" borderId="0" xfId="0" applyNumberForma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0" fillId="2" borderId="16" xfId="0" applyFill="1" applyBorder="1" applyAlignment="1" applyProtection="1">
      <alignment horizontal="center" vertical="center"/>
      <protection hidden="1"/>
    </xf>
    <xf numFmtId="0" fontId="4" fillId="2" borderId="7" xfId="0" applyFont="1" applyFill="1" applyBorder="1" applyAlignment="1" applyProtection="1">
      <alignment horizontal="center" vertical="center" wrapText="1"/>
      <protection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13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wrapText="1"/>
      <protection hidden="1"/>
    </xf>
    <xf numFmtId="2" fontId="3" fillId="2" borderId="3" xfId="0" applyNumberFormat="1" applyFont="1" applyFill="1" applyBorder="1" applyAlignment="1" applyProtection="1">
      <alignment horizontal="right" vertical="center"/>
      <protection hidden="1"/>
    </xf>
    <xf numFmtId="1" fontId="3" fillId="2" borderId="3" xfId="0" applyNumberFormat="1" applyFont="1" applyFill="1" applyBorder="1" applyAlignment="1" applyProtection="1">
      <alignment horizontal="right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right" vertical="center"/>
      <protection hidden="1"/>
    </xf>
    <xf numFmtId="0" fontId="3" fillId="2" borderId="17" xfId="0" applyFont="1" applyFill="1" applyBorder="1" applyAlignment="1" applyProtection="1">
      <alignment horizontal="center" vertical="center"/>
      <protection hidden="1"/>
    </xf>
    <xf numFmtId="0" fontId="3" fillId="2" borderId="7" xfId="0" applyFont="1" applyFill="1" applyBorder="1" applyAlignment="1" applyProtection="1">
      <alignment horizontal="center" wrapText="1"/>
      <protection hidden="1"/>
    </xf>
    <xf numFmtId="2" fontId="3" fillId="2" borderId="7" xfId="0" applyNumberFormat="1" applyFont="1" applyFill="1" applyBorder="1" applyAlignment="1" applyProtection="1">
      <alignment horizontal="right" vertical="center"/>
      <protection hidden="1"/>
    </xf>
    <xf numFmtId="0" fontId="3" fillId="2" borderId="7" xfId="0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2" fontId="3" fillId="2" borderId="11" xfId="0" applyNumberFormat="1" applyFont="1" applyFill="1" applyBorder="1" applyAlignment="1" applyProtection="1">
      <alignment horizontal="center" vertical="center"/>
      <protection hidden="1"/>
    </xf>
    <xf numFmtId="2" fontId="3" fillId="2" borderId="12" xfId="0" applyNumberFormat="1" applyFont="1" applyFill="1" applyBorder="1" applyAlignment="1" applyProtection="1">
      <alignment horizontal="center" vertical="center"/>
      <protection hidden="1"/>
    </xf>
    <xf numFmtId="2" fontId="3" fillId="2" borderId="5" xfId="0" applyNumberFormat="1" applyFont="1" applyFill="1" applyBorder="1" applyAlignment="1" applyProtection="1">
      <alignment horizontal="center" vertical="center"/>
      <protection hidden="1"/>
    </xf>
    <xf numFmtId="2" fontId="3" fillId="2" borderId="6" xfId="0" applyNumberFormat="1" applyFont="1" applyFill="1" applyBorder="1" applyAlignment="1" applyProtection="1">
      <alignment horizontal="center" vertical="center"/>
      <protection hidden="1"/>
    </xf>
    <xf numFmtId="2" fontId="3" fillId="2" borderId="18" xfId="0" applyNumberFormat="1" applyFont="1" applyFill="1" applyBorder="1" applyAlignment="1" applyProtection="1">
      <alignment horizontal="center" vertical="center"/>
      <protection hidden="1"/>
    </xf>
    <xf numFmtId="2" fontId="3" fillId="2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2" fontId="5" fillId="2" borderId="6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2" fontId="5" fillId="2" borderId="15" xfId="0" applyNumberFormat="1" applyFont="1" applyFill="1" applyBorder="1" applyAlignment="1" applyProtection="1">
      <alignment horizontal="center"/>
      <protection hidden="1"/>
    </xf>
    <xf numFmtId="2" fontId="5" fillId="2" borderId="9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F729B-1E3F-48F4-96A2-C526759190DE}">
  <sheetPr>
    <pageSetUpPr fitToPage="1"/>
  </sheetPr>
  <dimension ref="A1:J30"/>
  <sheetViews>
    <sheetView tabSelected="1" view="pageLayout" zoomScaleNormal="100" workbookViewId="0">
      <selection activeCell="H5" sqref="H5:H22"/>
    </sheetView>
  </sheetViews>
  <sheetFormatPr baseColWidth="10" defaultRowHeight="12.75" x14ac:dyDescent="0.2"/>
  <cols>
    <col min="1" max="1" width="11.42578125" style="3"/>
    <col min="2" max="2" width="37.28515625" style="3" customWidth="1"/>
    <col min="3" max="3" width="25.85546875" style="3" customWidth="1"/>
    <col min="4" max="5" width="15.7109375" style="3" customWidth="1"/>
    <col min="6" max="6" width="11.42578125" style="3"/>
    <col min="7" max="7" width="16.140625" style="3" customWidth="1"/>
    <col min="8" max="8" width="19.28515625" style="3" customWidth="1"/>
    <col min="9" max="9" width="25.5703125" style="3" customWidth="1"/>
    <col min="10" max="10" width="24.85546875" style="3" customWidth="1"/>
    <col min="11" max="16384" width="11.42578125" style="3"/>
  </cols>
  <sheetData>
    <row r="1" spans="1:10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5" customHeight="1" thickBot="1" x14ac:dyDescent="0.25">
      <c r="I2" s="39"/>
      <c r="J2" s="39"/>
    </row>
    <row r="3" spans="1:10" ht="30.75" customHeight="1" x14ac:dyDescent="0.2">
      <c r="A3" s="20" t="s">
        <v>2</v>
      </c>
      <c r="B3" s="20" t="s">
        <v>5</v>
      </c>
      <c r="C3" s="20" t="s">
        <v>3</v>
      </c>
      <c r="D3" s="21" t="s">
        <v>6</v>
      </c>
      <c r="E3" s="21" t="s">
        <v>27</v>
      </c>
      <c r="F3" s="21" t="s">
        <v>0</v>
      </c>
      <c r="G3" s="21" t="s">
        <v>9</v>
      </c>
      <c r="H3" s="4" t="s">
        <v>10</v>
      </c>
      <c r="I3" s="40" t="s">
        <v>12</v>
      </c>
      <c r="J3" s="41" t="s">
        <v>13</v>
      </c>
    </row>
    <row r="4" spans="1:10" ht="25.5" customHeight="1" thickBot="1" x14ac:dyDescent="0.25">
      <c r="A4" s="22"/>
      <c r="B4" s="22"/>
      <c r="C4" s="22"/>
      <c r="D4" s="23" t="s">
        <v>26</v>
      </c>
      <c r="E4" s="23" t="s">
        <v>17</v>
      </c>
      <c r="F4" s="24" t="s">
        <v>8</v>
      </c>
      <c r="G4" s="24" t="s">
        <v>7</v>
      </c>
      <c r="H4" s="5" t="s">
        <v>11</v>
      </c>
      <c r="I4" s="42" t="s">
        <v>11</v>
      </c>
      <c r="J4" s="43" t="s">
        <v>11</v>
      </c>
    </row>
    <row r="5" spans="1:10" ht="27.95" customHeight="1" x14ac:dyDescent="0.2">
      <c r="A5" s="25">
        <v>1</v>
      </c>
      <c r="B5" s="26" t="s">
        <v>28</v>
      </c>
      <c r="C5" s="26" t="s">
        <v>4</v>
      </c>
      <c r="D5" s="27">
        <v>7.58</v>
      </c>
      <c r="E5" s="27">
        <v>15.17</v>
      </c>
      <c r="F5" s="27">
        <v>2</v>
      </c>
      <c r="G5" s="28">
        <f>F5*E5</f>
        <v>30.34</v>
      </c>
      <c r="H5" s="6"/>
      <c r="I5" s="44" t="str">
        <f>IF(IF(E5=0,D5,E5)*H5=0,"",IF(E5=0,D5,E5)*H5)</f>
        <v/>
      </c>
      <c r="J5" s="45" t="str">
        <f>IFERROR(IF(H5*G5=0,"",H5*G5),"")</f>
        <v/>
      </c>
    </row>
    <row r="6" spans="1:10" ht="27.95" customHeight="1" x14ac:dyDescent="0.2">
      <c r="A6" s="29">
        <v>2</v>
      </c>
      <c r="B6" s="30" t="s">
        <v>18</v>
      </c>
      <c r="C6" s="30" t="s">
        <v>4</v>
      </c>
      <c r="D6" s="31">
        <v>1.9</v>
      </c>
      <c r="E6" s="31">
        <v>3.79</v>
      </c>
      <c r="F6" s="32">
        <v>2</v>
      </c>
      <c r="G6" s="31">
        <f t="shared" ref="G6:G22" si="0">F6*E6</f>
        <v>7.58</v>
      </c>
      <c r="H6" s="7"/>
      <c r="I6" s="46" t="str">
        <f t="shared" ref="I6:I22" si="1">IF(IF(E6=0,D6,E6)*H6=0,"",IF(E6=0,D6,E6)*H6)</f>
        <v/>
      </c>
      <c r="J6" s="47" t="str">
        <f t="shared" ref="J6:J22" si="2">IFERROR(IF(H6*G6=0,"",H6*G6),"")</f>
        <v/>
      </c>
    </row>
    <row r="7" spans="1:10" ht="27.95" customHeight="1" x14ac:dyDescent="0.2">
      <c r="A7" s="33">
        <v>3</v>
      </c>
      <c r="B7" s="30" t="s">
        <v>29</v>
      </c>
      <c r="C7" s="30" t="s">
        <v>4</v>
      </c>
      <c r="D7" s="31">
        <v>1.9</v>
      </c>
      <c r="E7" s="34">
        <v>3.79</v>
      </c>
      <c r="F7" s="34">
        <v>2</v>
      </c>
      <c r="G7" s="31">
        <f t="shared" si="0"/>
        <v>7.58</v>
      </c>
      <c r="H7" s="7"/>
      <c r="I7" s="46" t="str">
        <f t="shared" si="1"/>
        <v/>
      </c>
      <c r="J7" s="47" t="str">
        <f t="shared" si="2"/>
        <v/>
      </c>
    </row>
    <row r="8" spans="1:10" ht="27.95" customHeight="1" x14ac:dyDescent="0.2">
      <c r="A8" s="33">
        <v>4</v>
      </c>
      <c r="B8" s="30" t="s">
        <v>29</v>
      </c>
      <c r="C8" s="30" t="s">
        <v>4</v>
      </c>
      <c r="D8" s="34">
        <v>3.79</v>
      </c>
      <c r="E8" s="34">
        <f t="shared" ref="E8:E16" si="3">D8*2</f>
        <v>7.58</v>
      </c>
      <c r="F8" s="34">
        <v>2</v>
      </c>
      <c r="G8" s="31">
        <f t="shared" si="0"/>
        <v>15.16</v>
      </c>
      <c r="H8" s="7"/>
      <c r="I8" s="46" t="str">
        <f t="shared" si="1"/>
        <v/>
      </c>
      <c r="J8" s="47" t="str">
        <f t="shared" si="2"/>
        <v/>
      </c>
    </row>
    <row r="9" spans="1:10" ht="27.95" customHeight="1" x14ac:dyDescent="0.2">
      <c r="A9" s="33">
        <v>5</v>
      </c>
      <c r="B9" s="30" t="s">
        <v>19</v>
      </c>
      <c r="C9" s="30" t="s">
        <v>4</v>
      </c>
      <c r="D9" s="34">
        <v>5.69</v>
      </c>
      <c r="E9" s="34">
        <f t="shared" si="3"/>
        <v>11.38</v>
      </c>
      <c r="F9" s="34">
        <v>2</v>
      </c>
      <c r="G9" s="31">
        <f t="shared" si="0"/>
        <v>22.76</v>
      </c>
      <c r="H9" s="7"/>
      <c r="I9" s="46" t="str">
        <f t="shared" si="1"/>
        <v/>
      </c>
      <c r="J9" s="47" t="str">
        <f t="shared" si="2"/>
        <v/>
      </c>
    </row>
    <row r="10" spans="1:10" ht="27.95" customHeight="1" x14ac:dyDescent="0.2">
      <c r="A10" s="33">
        <v>6</v>
      </c>
      <c r="B10" s="30" t="s">
        <v>20</v>
      </c>
      <c r="C10" s="30" t="s">
        <v>4</v>
      </c>
      <c r="D10" s="34">
        <v>5.69</v>
      </c>
      <c r="E10" s="34">
        <f t="shared" si="3"/>
        <v>11.38</v>
      </c>
      <c r="F10" s="34">
        <v>2</v>
      </c>
      <c r="G10" s="31">
        <f t="shared" si="0"/>
        <v>22.76</v>
      </c>
      <c r="H10" s="7"/>
      <c r="I10" s="46" t="str">
        <f t="shared" si="1"/>
        <v/>
      </c>
      <c r="J10" s="47" t="str">
        <f t="shared" si="2"/>
        <v/>
      </c>
    </row>
    <row r="11" spans="1:10" ht="27.95" customHeight="1" x14ac:dyDescent="0.2">
      <c r="A11" s="33">
        <v>7</v>
      </c>
      <c r="B11" s="30" t="s">
        <v>21</v>
      </c>
      <c r="C11" s="30" t="s">
        <v>4</v>
      </c>
      <c r="D11" s="34">
        <v>3.79</v>
      </c>
      <c r="E11" s="34">
        <f t="shared" si="3"/>
        <v>7.58</v>
      </c>
      <c r="F11" s="34">
        <v>2</v>
      </c>
      <c r="G11" s="31">
        <f t="shared" si="0"/>
        <v>15.16</v>
      </c>
      <c r="H11" s="7"/>
      <c r="I11" s="46" t="str">
        <f t="shared" si="1"/>
        <v/>
      </c>
      <c r="J11" s="47" t="str">
        <f t="shared" si="2"/>
        <v/>
      </c>
    </row>
    <row r="12" spans="1:10" ht="27.95" customHeight="1" x14ac:dyDescent="0.2">
      <c r="A12" s="33">
        <v>8</v>
      </c>
      <c r="B12" s="30" t="s">
        <v>30</v>
      </c>
      <c r="C12" s="30" t="s">
        <v>4</v>
      </c>
      <c r="D12" s="34">
        <v>2.65</v>
      </c>
      <c r="E12" s="34">
        <v>5.29</v>
      </c>
      <c r="F12" s="34">
        <v>2</v>
      </c>
      <c r="G12" s="31">
        <f t="shared" si="0"/>
        <v>10.58</v>
      </c>
      <c r="H12" s="7"/>
      <c r="I12" s="46" t="str">
        <f t="shared" si="1"/>
        <v/>
      </c>
      <c r="J12" s="47" t="str">
        <f t="shared" si="2"/>
        <v/>
      </c>
    </row>
    <row r="13" spans="1:10" ht="27.95" customHeight="1" x14ac:dyDescent="0.2">
      <c r="A13" s="33">
        <v>9</v>
      </c>
      <c r="B13" s="30" t="s">
        <v>30</v>
      </c>
      <c r="C13" s="30" t="s">
        <v>4</v>
      </c>
      <c r="D13" s="34">
        <v>1.94</v>
      </c>
      <c r="E13" s="34">
        <f>D13*2</f>
        <v>3.88</v>
      </c>
      <c r="F13" s="34">
        <v>2</v>
      </c>
      <c r="G13" s="31">
        <f t="shared" si="0"/>
        <v>7.76</v>
      </c>
      <c r="H13" s="7"/>
      <c r="I13" s="46" t="str">
        <f t="shared" si="1"/>
        <v/>
      </c>
      <c r="J13" s="47" t="str">
        <f t="shared" si="2"/>
        <v/>
      </c>
    </row>
    <row r="14" spans="1:10" ht="27.95" customHeight="1" x14ac:dyDescent="0.2">
      <c r="A14" s="33">
        <v>10</v>
      </c>
      <c r="B14" s="30" t="s">
        <v>22</v>
      </c>
      <c r="C14" s="30" t="s">
        <v>4</v>
      </c>
      <c r="D14" s="34">
        <v>2.21</v>
      </c>
      <c r="E14" s="34">
        <f t="shared" si="3"/>
        <v>4.42</v>
      </c>
      <c r="F14" s="34">
        <v>2</v>
      </c>
      <c r="G14" s="31">
        <f t="shared" si="0"/>
        <v>8.84</v>
      </c>
      <c r="H14" s="7"/>
      <c r="I14" s="46" t="str">
        <f t="shared" si="1"/>
        <v/>
      </c>
      <c r="J14" s="47" t="str">
        <f t="shared" si="2"/>
        <v/>
      </c>
    </row>
    <row r="15" spans="1:10" ht="27.95" customHeight="1" x14ac:dyDescent="0.2">
      <c r="A15" s="33">
        <v>11</v>
      </c>
      <c r="B15" s="30" t="s">
        <v>19</v>
      </c>
      <c r="C15" s="30" t="s">
        <v>4</v>
      </c>
      <c r="D15" s="34">
        <v>3.79</v>
      </c>
      <c r="E15" s="34">
        <f t="shared" si="3"/>
        <v>7.58</v>
      </c>
      <c r="F15" s="34">
        <v>2</v>
      </c>
      <c r="G15" s="31">
        <f t="shared" si="0"/>
        <v>15.16</v>
      </c>
      <c r="H15" s="7"/>
      <c r="I15" s="46" t="str">
        <f t="shared" si="1"/>
        <v/>
      </c>
      <c r="J15" s="47" t="str">
        <f t="shared" si="2"/>
        <v/>
      </c>
    </row>
    <row r="16" spans="1:10" ht="27.95" customHeight="1" x14ac:dyDescent="0.2">
      <c r="A16" s="33">
        <v>12</v>
      </c>
      <c r="B16" s="30" t="s">
        <v>23</v>
      </c>
      <c r="C16" s="30" t="s">
        <v>4</v>
      </c>
      <c r="D16" s="34">
        <v>3.79</v>
      </c>
      <c r="E16" s="34">
        <f t="shared" si="3"/>
        <v>7.58</v>
      </c>
      <c r="F16" s="34">
        <v>2</v>
      </c>
      <c r="G16" s="31">
        <f t="shared" si="0"/>
        <v>15.16</v>
      </c>
      <c r="H16" s="7"/>
      <c r="I16" s="46" t="str">
        <f t="shared" si="1"/>
        <v/>
      </c>
      <c r="J16" s="47" t="str">
        <f t="shared" si="2"/>
        <v/>
      </c>
    </row>
    <row r="17" spans="1:10" ht="27.95" customHeight="1" x14ac:dyDescent="0.2">
      <c r="A17" s="33">
        <v>13</v>
      </c>
      <c r="B17" s="30" t="s">
        <v>20</v>
      </c>
      <c r="C17" s="30" t="s">
        <v>4</v>
      </c>
      <c r="D17" s="34">
        <v>9.48</v>
      </c>
      <c r="E17" s="34">
        <v>18.96</v>
      </c>
      <c r="F17" s="34">
        <v>2</v>
      </c>
      <c r="G17" s="31">
        <f t="shared" si="0"/>
        <v>37.92</v>
      </c>
      <c r="H17" s="7"/>
      <c r="I17" s="46" t="str">
        <f t="shared" si="1"/>
        <v/>
      </c>
      <c r="J17" s="47" t="str">
        <f t="shared" si="2"/>
        <v/>
      </c>
    </row>
    <row r="18" spans="1:10" ht="27.95" customHeight="1" x14ac:dyDescent="0.2">
      <c r="A18" s="33">
        <v>14</v>
      </c>
      <c r="B18" s="30" t="s">
        <v>20</v>
      </c>
      <c r="C18" s="30" t="s">
        <v>4</v>
      </c>
      <c r="D18" s="34">
        <v>7.43</v>
      </c>
      <c r="E18" s="34">
        <v>14.85</v>
      </c>
      <c r="F18" s="34">
        <v>2</v>
      </c>
      <c r="G18" s="31">
        <f t="shared" si="0"/>
        <v>29.7</v>
      </c>
      <c r="H18" s="7"/>
      <c r="I18" s="46" t="str">
        <f t="shared" si="1"/>
        <v/>
      </c>
      <c r="J18" s="47" t="str">
        <f t="shared" si="2"/>
        <v/>
      </c>
    </row>
    <row r="19" spans="1:10" ht="27.95" customHeight="1" x14ac:dyDescent="0.2">
      <c r="A19" s="33">
        <v>15</v>
      </c>
      <c r="B19" s="30" t="s">
        <v>20</v>
      </c>
      <c r="C19" s="30" t="s">
        <v>4</v>
      </c>
      <c r="D19" s="34">
        <v>2.3199999999999998</v>
      </c>
      <c r="E19" s="34">
        <v>4.6500000000000004</v>
      </c>
      <c r="F19" s="34">
        <v>2</v>
      </c>
      <c r="G19" s="31">
        <f t="shared" si="0"/>
        <v>9.3000000000000007</v>
      </c>
      <c r="H19" s="7"/>
      <c r="I19" s="46" t="str">
        <f t="shared" si="1"/>
        <v/>
      </c>
      <c r="J19" s="47" t="str">
        <f t="shared" si="2"/>
        <v/>
      </c>
    </row>
    <row r="20" spans="1:10" ht="27.95" customHeight="1" x14ac:dyDescent="0.2">
      <c r="A20" s="33">
        <v>16</v>
      </c>
      <c r="B20" s="30" t="s">
        <v>20</v>
      </c>
      <c r="C20" s="30" t="s">
        <v>4</v>
      </c>
      <c r="D20" s="34">
        <v>2.94</v>
      </c>
      <c r="E20" s="34">
        <v>5.88</v>
      </c>
      <c r="F20" s="34">
        <v>2</v>
      </c>
      <c r="G20" s="31">
        <f>F20*E20</f>
        <v>11.76</v>
      </c>
      <c r="H20" s="7"/>
      <c r="I20" s="46" t="str">
        <f t="shared" si="1"/>
        <v/>
      </c>
      <c r="J20" s="47" t="str">
        <f t="shared" si="2"/>
        <v/>
      </c>
    </row>
    <row r="21" spans="1:10" ht="27.95" customHeight="1" x14ac:dyDescent="0.2">
      <c r="A21" s="33">
        <v>17</v>
      </c>
      <c r="B21" s="30" t="s">
        <v>24</v>
      </c>
      <c r="C21" s="30" t="s">
        <v>4</v>
      </c>
      <c r="D21" s="31">
        <v>1.9</v>
      </c>
      <c r="E21" s="31">
        <v>3.79</v>
      </c>
      <c r="F21" s="34">
        <v>2</v>
      </c>
      <c r="G21" s="31">
        <f t="shared" si="0"/>
        <v>7.58</v>
      </c>
      <c r="H21" s="7"/>
      <c r="I21" s="46" t="str">
        <f t="shared" si="1"/>
        <v/>
      </c>
      <c r="J21" s="47" t="str">
        <f t="shared" si="2"/>
        <v/>
      </c>
    </row>
    <row r="22" spans="1:10" ht="27.95" customHeight="1" thickBot="1" x14ac:dyDescent="0.25">
      <c r="A22" s="35">
        <v>18</v>
      </c>
      <c r="B22" s="36" t="s">
        <v>25</v>
      </c>
      <c r="C22" s="36" t="s">
        <v>4</v>
      </c>
      <c r="D22" s="37">
        <v>3.79</v>
      </c>
      <c r="E22" s="37">
        <v>7.58</v>
      </c>
      <c r="F22" s="38">
        <v>2</v>
      </c>
      <c r="G22" s="37">
        <f t="shared" si="0"/>
        <v>15.16</v>
      </c>
      <c r="H22" s="7"/>
      <c r="I22" s="48" t="str">
        <f t="shared" si="1"/>
        <v/>
      </c>
      <c r="J22" s="49" t="str">
        <f t="shared" si="2"/>
        <v/>
      </c>
    </row>
    <row r="23" spans="1:10" ht="27.95" customHeight="1" x14ac:dyDescent="0.25">
      <c r="A23" s="8"/>
      <c r="B23" s="9"/>
      <c r="C23" s="10" t="s">
        <v>31</v>
      </c>
      <c r="D23" s="11">
        <f>SUM(D5:D22)</f>
        <v>72.580000000000013</v>
      </c>
      <c r="E23" s="11">
        <f>SUM(E5:E22)</f>
        <v>145.13</v>
      </c>
      <c r="F23" s="12"/>
      <c r="G23" s="11">
        <f>SUM(G5:G22)</f>
        <v>290.26</v>
      </c>
      <c r="I23" s="50" t="s">
        <v>14</v>
      </c>
      <c r="J23" s="51" t="str">
        <f>IF(SUM(J5:J22)=0,"",SUM(J5:J22))</f>
        <v/>
      </c>
    </row>
    <row r="24" spans="1:10" ht="27.95" customHeight="1" x14ac:dyDescent="0.2">
      <c r="A24" s="13"/>
      <c r="B24" s="14"/>
      <c r="C24" s="14"/>
      <c r="D24" s="15"/>
      <c r="E24" s="15"/>
      <c r="G24" s="11"/>
      <c r="I24" s="52" t="s">
        <v>16</v>
      </c>
      <c r="J24" s="53" t="str">
        <f>IFERROR(IF(J23*0.19=0,"",J23*0.19),"")</f>
        <v/>
      </c>
    </row>
    <row r="25" spans="1:10" ht="27.75" customHeight="1" thickBot="1" x14ac:dyDescent="0.3">
      <c r="B25" s="16"/>
      <c r="C25" s="16"/>
      <c r="G25" s="11"/>
      <c r="I25" s="50" t="s">
        <v>15</v>
      </c>
      <c r="J25" s="54" t="str">
        <f>IFERROR(J23+J24,"")</f>
        <v/>
      </c>
    </row>
    <row r="26" spans="1:10" ht="33.75" customHeight="1" x14ac:dyDescent="0.2">
      <c r="B26" s="14"/>
      <c r="C26" s="17"/>
      <c r="G26" s="11"/>
      <c r="I26" s="18"/>
    </row>
    <row r="27" spans="1:10" ht="18.75" customHeight="1" x14ac:dyDescent="0.2">
      <c r="B27" s="14"/>
      <c r="C27" s="19"/>
    </row>
    <row r="28" spans="1:10" ht="18.75" customHeight="1" x14ac:dyDescent="0.2"/>
    <row r="29" spans="1:10" ht="18.75" customHeight="1" x14ac:dyDescent="0.2"/>
    <row r="30" spans="1:10" ht="18.75" customHeight="1" x14ac:dyDescent="0.2"/>
  </sheetData>
  <sheetProtection algorithmName="SHA-512" hashValue="2SOs2DU/HkSAYvPCQ0sl0ECJ1M965Gk+m1f6YB6X+jriCQ8zeOjhdb8qQ2M62nJucxnk+Hg5uYM6/sdmtkJq9w==" saltValue="x6Swcf21Ig2X4vlpVeArhQ==" spinCount="100000" sheet="1" objects="1" scenarios="1"/>
  <mergeCells count="5">
    <mergeCell ref="A23:B23"/>
    <mergeCell ref="A1:J1"/>
    <mergeCell ref="A3:A4"/>
    <mergeCell ref="B3:B4"/>
    <mergeCell ref="C3:C4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8" orientation="landscape" r:id="rId1"/>
  <headerFooter alignWithMargins="0">
    <oddHeader>&amp;CObjekt: Gerätehaus Ortsfeuerwehr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115F79-DB14-4E00-801B-5CBBEAB44CC0}"/>
</file>

<file path=customXml/itemProps2.xml><?xml version="1.0" encoding="utf-8"?>
<ds:datastoreItem xmlns:ds="http://schemas.openxmlformats.org/officeDocument/2006/customXml" ds:itemID="{86FA1844-E637-4210-B9AA-4A1B504039E9}"/>
</file>

<file path=customXml/itemProps3.xml><?xml version="1.0" encoding="utf-8"?>
<ds:datastoreItem xmlns:ds="http://schemas.openxmlformats.org/officeDocument/2006/customXml" ds:itemID="{5B1D1A9D-B61B-4D16-8D67-560009C2B3A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2021-08-24T06:47:56Z</cp:lastPrinted>
  <dcterms:created xsi:type="dcterms:W3CDTF">2002-07-18T07:32:38Z</dcterms:created>
  <dcterms:modified xsi:type="dcterms:W3CDTF">2025-07-14T11:39:54Z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