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F67E3AE1-D1BA-4123-BEE7-887A2B1CAF54}" xr6:coauthVersionLast="47" xr6:coauthVersionMax="47" xr10:uidLastSave="{00000000-0000-0000-0000-000000000000}"/>
  <bookViews>
    <workbookView xWindow="-120" yWindow="-120" windowWidth="29040" windowHeight="15720" tabRatio="845" xr2:uid="{ACFA43D1-60A8-44F9-9B8D-25963D476BB5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" l="1"/>
  <c r="J13" i="3" s="1"/>
  <c r="K13" i="3" s="1"/>
  <c r="H6" i="3"/>
  <c r="J6" i="3" s="1"/>
  <c r="D14" i="3"/>
  <c r="F13" i="3"/>
  <c r="F12" i="3"/>
  <c r="H12" i="3" s="1"/>
  <c r="J12" i="3" s="1"/>
  <c r="K12" i="3" s="1"/>
  <c r="F11" i="3"/>
  <c r="H11" i="3" s="1"/>
  <c r="J11" i="3" s="1"/>
  <c r="K11" i="3" s="1"/>
  <c r="F7" i="3"/>
  <c r="F14" i="3"/>
  <c r="H7" i="3"/>
  <c r="J7" i="3" s="1"/>
  <c r="K7" i="3" s="1"/>
  <c r="F8" i="3"/>
  <c r="H8" i="3" s="1"/>
  <c r="J8" i="3" s="1"/>
  <c r="K8" i="3" s="1"/>
  <c r="F9" i="3"/>
  <c r="H9" i="3" s="1"/>
  <c r="J9" i="3" s="1"/>
  <c r="K9" i="3" s="1"/>
  <c r="F10" i="3"/>
  <c r="H10" i="3"/>
  <c r="J10" i="3" s="1"/>
  <c r="K10" i="3" s="1"/>
  <c r="F6" i="3"/>
  <c r="K6" i="3" l="1"/>
  <c r="K14" i="3" s="1"/>
  <c r="J14" i="3"/>
  <c r="H14" i="3"/>
  <c r="J15" i="3" l="1"/>
  <c r="J16" i="3" s="1"/>
  <c r="K15" i="3"/>
  <c r="K16" i="3" s="1"/>
</calcChain>
</file>

<file path=xl/sharedStrings.xml><?xml version="1.0" encoding="utf-8"?>
<sst xmlns="http://schemas.openxmlformats.org/spreadsheetml/2006/main" count="39" uniqueCount="35">
  <si>
    <t>€</t>
  </si>
  <si>
    <t>Preisblatt zur Ermittlung der Kosten für die Unterhaltsreinigung</t>
  </si>
  <si>
    <t>Insgesamt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</si>
  <si>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</si>
  <si>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</si>
  <si>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</si>
  <si>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</si>
  <si>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</si>
  <si>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</si>
  <si>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</si>
  <si>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</si>
  <si>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</si>
  <si>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</si>
  <si>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</si>
  <si>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Gesamtsumme:</t>
  </si>
  <si>
    <t>Versammlungsraum</t>
  </si>
  <si>
    <t>1</t>
  </si>
  <si>
    <t>Toiletten EG</t>
  </si>
  <si>
    <t>Flur EG</t>
  </si>
  <si>
    <t>Treppenaufgang/Flur EG</t>
  </si>
  <si>
    <t>Flur OG</t>
  </si>
  <si>
    <t>Büro OG</t>
  </si>
  <si>
    <t>Küche</t>
  </si>
  <si>
    <t>Toiletten OG</t>
  </si>
  <si>
    <t>19 % MwSt</t>
  </si>
  <si>
    <t>Turnus
pro
Woche</t>
  </si>
  <si>
    <t>Flächen-summe in m²</t>
  </si>
  <si>
    <t>Rein. pro Jahr</t>
  </si>
  <si>
    <t>Jahresfläche in m²</t>
  </si>
  <si>
    <t>Richt-
leistung
 m²/h</t>
  </si>
  <si>
    <t>jährl. Ausführungs- 
zeit in Stunden
 h</t>
  </si>
  <si>
    <t>Stundenver-rechnungssatz €</t>
  </si>
  <si>
    <t xml:space="preserve">Jahrespreis
in
€ </t>
  </si>
  <si>
    <t xml:space="preserve">Monatspreis
in
€ </t>
  </si>
  <si>
    <t>zeit in Stunden zeit in 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</si>
</sst>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2" borderId="4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2" fontId="2" fillId="4" borderId="9" xfId="0" applyNumberFormat="1" applyFon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2" fontId="0" fillId="0" borderId="23" xfId="0" applyNumberForma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2" fontId="3" fillId="0" borderId="0" xfId="0" applyNumberFormat="1" applyFont="1" applyProtection="1">
      <protection locked="0"/>
    </xf>
    <xf numFmtId="2" fontId="2" fillId="4" borderId="10" xfId="0" applyNumberFormat="1" applyFont="1" applyFill="1" applyBorder="1" applyProtection="1">
      <protection locked="0"/>
    </xf>
    <xf numFmtId="2" fontId="2" fillId="4" borderId="11" xfId="0" applyNumberFormat="1" applyFont="1" applyFill="1" applyBorder="1" applyProtection="1">
      <protection locked="0"/>
    </xf>
    <xf numFmtId="0" fontId="7" fillId="3" borderId="18" xfId="0" applyFont="1" applyFill="1" applyBorder="1" applyAlignment="1" applyProtection="1">
      <alignment horizontal="center" vertical="center"/>
      <protection hidden="1"/>
    </xf>
    <xf numFmtId="0" fontId="7" fillId="3" borderId="14" xfId="0" applyFont="1" applyFill="1" applyBorder="1" applyAlignment="1" applyProtection="1">
      <alignment horizontal="center" vertical="center" wrapText="1"/>
      <protection hidden="1"/>
    </xf>
    <xf numFmtId="0" fontId="0" fillId="3" borderId="19" xfId="0" applyFill="1" applyBorder="1" applyAlignment="1" applyProtection="1">
      <alignment horizontal="center" vertical="center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0" fillId="3" borderId="20" xfId="0" applyFill="1" applyBorder="1" applyAlignment="1" applyProtection="1">
      <alignment horizontal="center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/>
      <protection hidden="1"/>
    </xf>
    <xf numFmtId="1" fontId="0" fillId="3" borderId="1" xfId="0" applyNumberFormat="1" applyFill="1" applyBorder="1" applyAlignment="1" applyProtection="1">
      <alignment horizontal="left"/>
      <protection hidden="1"/>
    </xf>
    <xf numFmtId="0" fontId="0" fillId="3" borderId="7" xfId="0" applyFill="1" applyBorder="1" applyAlignment="1" applyProtection="1">
      <alignment horizontal="center"/>
      <protection hidden="1"/>
    </xf>
    <xf numFmtId="2" fontId="0" fillId="3" borderId="1" xfId="0" applyNumberFormat="1" applyFill="1" applyBorder="1" applyAlignment="1" applyProtection="1">
      <alignment wrapText="1"/>
      <protection hidden="1"/>
    </xf>
    <xf numFmtId="0" fontId="0" fillId="3" borderId="2" xfId="0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0" fontId="0" fillId="3" borderId="6" xfId="0" applyFill="1" applyBorder="1" applyAlignment="1" applyProtection="1">
      <alignment horizontal="center"/>
      <protection hidden="1"/>
    </xf>
    <xf numFmtId="1" fontId="0" fillId="3" borderId="4" xfId="0" applyNumberFormat="1" applyFill="1" applyBorder="1" applyAlignment="1" applyProtection="1">
      <alignment horizontal="left"/>
      <protection hidden="1"/>
    </xf>
    <xf numFmtId="49" fontId="3" fillId="3" borderId="8" xfId="0" applyNumberFormat="1" applyFont="1" applyFill="1" applyBorder="1" applyAlignment="1" applyProtection="1">
      <alignment horizontal="center"/>
      <protection hidden="1"/>
    </xf>
    <xf numFmtId="2" fontId="0" fillId="3" borderId="4" xfId="0" applyNumberFormat="1" applyFill="1" applyBorder="1" applyAlignment="1" applyProtection="1">
      <alignment wrapText="1"/>
      <protection hidden="1"/>
    </xf>
    <xf numFmtId="0" fontId="0" fillId="3" borderId="3" xfId="0" applyFill="1" applyBorder="1" applyProtection="1">
      <protection hidden="1"/>
    </xf>
    <xf numFmtId="0" fontId="0" fillId="3" borderId="4" xfId="0" applyFill="1" applyBorder="1" applyAlignment="1" applyProtection="1">
      <alignment horizontal="left"/>
      <protection hidden="1"/>
    </xf>
    <xf numFmtId="0" fontId="0" fillId="3" borderId="8" xfId="0" applyFill="1" applyBorder="1" applyAlignment="1" applyProtection="1">
      <alignment horizontal="center"/>
      <protection hidden="1"/>
    </xf>
    <xf numFmtId="0" fontId="0" fillId="3" borderId="4" xfId="0" applyFill="1" applyBorder="1" applyAlignment="1" applyProtection="1">
      <alignment horizontal="left" wrapText="1"/>
      <protection hidden="1"/>
    </xf>
    <xf numFmtId="0" fontId="0" fillId="3" borderId="11" xfId="0" applyFill="1" applyBorder="1" applyAlignment="1" applyProtection="1">
      <alignment horizontal="center"/>
      <protection hidden="1"/>
    </xf>
    <xf numFmtId="0" fontId="3" fillId="3" borderId="25" xfId="0" applyFont="1" applyFill="1" applyBorder="1" applyAlignment="1" applyProtection="1">
      <alignment horizontal="left" wrapText="1"/>
      <protection hidden="1"/>
    </xf>
    <xf numFmtId="0" fontId="0" fillId="3" borderId="26" xfId="0" applyFill="1" applyBorder="1" applyAlignment="1" applyProtection="1">
      <alignment horizontal="center"/>
      <protection hidden="1"/>
    </xf>
    <xf numFmtId="2" fontId="0" fillId="3" borderId="25" xfId="0" applyNumberFormat="1" applyFill="1" applyBorder="1" applyAlignment="1" applyProtection="1">
      <alignment wrapText="1"/>
      <protection hidden="1"/>
    </xf>
    <xf numFmtId="0" fontId="0" fillId="3" borderId="17" xfId="0" applyFill="1" applyBorder="1" applyProtection="1">
      <protection hidden="1"/>
    </xf>
    <xf numFmtId="164" fontId="0" fillId="3" borderId="16" xfId="0" applyNumberFormat="1" applyFill="1" applyBorder="1" applyProtection="1">
      <protection hidden="1"/>
    </xf>
    <xf numFmtId="0" fontId="6" fillId="3" borderId="21" xfId="0" applyFont="1" applyFill="1" applyBorder="1" applyAlignment="1" applyProtection="1">
      <alignment horizontal="left"/>
      <protection hidden="1"/>
    </xf>
    <xf numFmtId="0" fontId="6" fillId="3" borderId="22" xfId="0" applyFont="1" applyFill="1" applyBorder="1" applyAlignment="1" applyProtection="1">
      <alignment horizontal="left"/>
      <protection hidden="1"/>
    </xf>
    <xf numFmtId="164" fontId="1" fillId="3" borderId="23" xfId="0" applyNumberFormat="1" applyFont="1" applyFill="1" applyBorder="1" applyAlignment="1" applyProtection="1">
      <alignment horizontal="center"/>
      <protection hidden="1"/>
    </xf>
    <xf numFmtId="164" fontId="1" fillId="3" borderId="24" xfId="0" applyNumberFormat="1" applyFont="1" applyFill="1" applyBorder="1" applyProtection="1">
      <protection hidden="1"/>
    </xf>
    <xf numFmtId="164" fontId="1" fillId="3" borderId="23" xfId="0" applyNumberFormat="1" applyFont="1" applyFill="1" applyBorder="1" applyProtection="1">
      <protection hidden="1"/>
    </xf>
    <xf numFmtId="2" fontId="0" fillId="3" borderId="9" xfId="0" applyNumberFormat="1" applyFill="1" applyBorder="1" applyProtection="1">
      <protection hidden="1"/>
    </xf>
    <xf numFmtId="2" fontId="0" fillId="3" borderId="27" xfId="0" applyNumberFormat="1" applyFill="1" applyBorder="1" applyProtection="1">
      <protection hidden="1"/>
    </xf>
    <xf numFmtId="2" fontId="1" fillId="3" borderId="24" xfId="0" applyNumberFormat="1" applyFont="1" applyFill="1" applyBorder="1" applyProtection="1">
      <protection hidden="1"/>
    </xf>
    <xf numFmtId="2" fontId="0" fillId="3" borderId="1" xfId="0" applyNumberFormat="1" applyFill="1" applyBorder="1" applyProtection="1">
      <protection hidden="1"/>
    </xf>
    <xf numFmtId="2" fontId="0" fillId="3" borderId="16" xfId="0" applyNumberFormat="1" applyFill="1" applyBorder="1" applyProtection="1">
      <protection hidden="1"/>
    </xf>
    <xf numFmtId="2" fontId="1" fillId="3" borderId="23" xfId="0" applyNumberFormat="1" applyFont="1" applyFill="1" applyBorder="1" applyProtection="1">
      <protection hidden="1"/>
    </xf>
    <xf numFmtId="2" fontId="1" fillId="3" borderId="10" xfId="0" applyNumberFormat="1" applyFont="1" applyFill="1" applyBorder="1" applyProtection="1">
      <protection hidden="1"/>
    </xf>
    <xf numFmtId="2" fontId="1" fillId="3" borderId="13" xfId="0" applyNumberFormat="1" applyFont="1" applyFill="1" applyBorder="1" applyProtection="1">
      <protection hidden="1"/>
    </xf>
    <xf numFmtId="2" fontId="1" fillId="3" borderId="12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D63B1-7AE4-498F-A8C2-B9A57052BDE5}">
  <sheetPr>
    <pageSetUpPr fitToPage="1"/>
  </sheetPr>
  <dimension ref="A1:K16"/>
  <sheetViews>
    <sheetView tabSelected="1" zoomScaleNormal="100" zoomScalePageLayoutView="140" workbookViewId="0">
      <selection activeCell="K10" sqref="K10"/>
    </sheetView>
  </sheetViews>
  <sheetFormatPr baseColWidth="10" defaultColWidth="9.140625" defaultRowHeight="38.1" customHeight="1" x14ac:dyDescent="0.2"/>
  <cols>
    <col min="1" max="1" width="6" style="8" customWidth="1"/>
    <col min="2" max="2" width="21.85546875" style="12" customWidth="1"/>
    <col min="3" max="3" width="9.28515625" style="8" customWidth="1"/>
    <col min="4" max="4" width="8.5703125" style="3" customWidth="1"/>
    <col min="5" max="5" width="9.28515625" style="3" customWidth="1"/>
    <col min="6" max="6" width="11" style="3" customWidth="1"/>
    <col min="7" max="7" width="11.42578125" style="3" customWidth="1"/>
    <col min="8" max="8" width="14.42578125" style="3" customWidth="1"/>
    <col min="9" max="9" width="14.5703125" style="3" customWidth="1"/>
    <col min="10" max="10" width="12.85546875" style="3" customWidth="1"/>
    <col min="11" max="11" width="14.5703125" style="3" customWidth="1"/>
    <col min="12" max="16384" width="9.140625" style="3"/>
  </cols>
  <sheetData>
    <row r="1" spans="1:11" ht="25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7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" customHeight="1" x14ac:dyDescent="0.2">
      <c r="A3" s="16" t="s">
        <v>4</v>
      </c>
      <c r="B3" s="16" t="s">
        <v>3</v>
      </c>
      <c r="C3" s="17" t="s">
        <v>25</v>
      </c>
      <c r="D3" s="17" t="s">
        <v>26</v>
      </c>
      <c r="E3" s="17" t="s">
        <v>27</v>
      </c>
      <c r="F3" s="17" t="s">
        <v>28</v>
      </c>
      <c r="G3" s="5" t="s">
        <v>29</v>
      </c>
      <c r="H3" s="17" t="s">
        <v>30</v>
      </c>
      <c r="I3" s="5" t="s">
        <v>31</v>
      </c>
      <c r="J3" s="17" t="s">
        <v>32</v>
      </c>
      <c r="K3" s="17" t="s">
        <v>33</v>
      </c>
    </row>
    <row r="4" spans="1:11" ht="18" customHeight="1" x14ac:dyDescent="0.2">
      <c r="A4" s="18"/>
      <c r="B4" s="18"/>
      <c r="C4" s="19"/>
      <c r="D4" s="19" t="s">
        <v>7</v>
      </c>
      <c r="E4" s="19" t="s">
        <v>6</v>
      </c>
      <c r="F4" s="19" t="s">
        <v>8</v>
      </c>
      <c r="G4" s="6" t="s">
        <v>9</v>
      </c>
      <c r="H4" s="19" t="s">
        <v>34</v>
      </c>
      <c r="I4" s="6" t="s">
        <v>12</v>
      </c>
      <c r="J4" s="19" t="s">
        <v>13</v>
      </c>
      <c r="K4" s="19" t="s">
        <v>13</v>
      </c>
    </row>
    <row r="5" spans="1:11" s="8" customFormat="1" ht="20.25" customHeight="1" thickBot="1" x14ac:dyDescent="0.25">
      <c r="A5" s="20"/>
      <c r="B5" s="20"/>
      <c r="C5" s="21"/>
      <c r="D5" s="21" t="s">
        <v>5</v>
      </c>
      <c r="E5" s="21"/>
      <c r="F5" s="21" t="s">
        <v>5</v>
      </c>
      <c r="G5" s="7" t="s">
        <v>10</v>
      </c>
      <c r="H5" s="21" t="s">
        <v>11</v>
      </c>
      <c r="I5" s="7" t="s">
        <v>0</v>
      </c>
      <c r="J5" s="21" t="s">
        <v>0</v>
      </c>
      <c r="K5" s="21" t="s">
        <v>0</v>
      </c>
    </row>
    <row r="6" spans="1:11" ht="12.75" x14ac:dyDescent="0.2">
      <c r="A6" s="22">
        <v>1</v>
      </c>
      <c r="B6" s="23" t="s">
        <v>17</v>
      </c>
      <c r="C6" s="24">
        <v>1</v>
      </c>
      <c r="D6" s="25">
        <v>7</v>
      </c>
      <c r="E6" s="26">
        <v>12</v>
      </c>
      <c r="F6" s="27">
        <f t="shared" ref="F6:F13" si="0">E6*D6</f>
        <v>84</v>
      </c>
      <c r="G6" s="9"/>
      <c r="H6" s="47" t="str">
        <f>IFERROR(F6/G6,"")</f>
        <v/>
      </c>
      <c r="I6" s="10"/>
      <c r="J6" s="50" t="str">
        <f>IFERROR(H6*I6,"")</f>
        <v/>
      </c>
      <c r="K6" s="47" t="str">
        <f>IFERROR(J6/12,"")</f>
        <v/>
      </c>
    </row>
    <row r="7" spans="1:11" ht="12.75" x14ac:dyDescent="0.2">
      <c r="A7" s="28">
        <v>2</v>
      </c>
      <c r="B7" s="29" t="s">
        <v>18</v>
      </c>
      <c r="C7" s="30" t="s">
        <v>16</v>
      </c>
      <c r="D7" s="31">
        <v>5</v>
      </c>
      <c r="E7" s="32">
        <v>12</v>
      </c>
      <c r="F7" s="27">
        <f t="shared" si="0"/>
        <v>60</v>
      </c>
      <c r="G7" s="9"/>
      <c r="H7" s="47" t="str">
        <f t="shared" ref="H7:H13" si="1">IFERROR(F7/G7,"")</f>
        <v/>
      </c>
      <c r="I7" s="10"/>
      <c r="J7" s="50" t="str">
        <f t="shared" ref="J7:J13" si="2">IFERROR(H7*I7,"")</f>
        <v/>
      </c>
      <c r="K7" s="47" t="str">
        <f t="shared" ref="K7:K13" si="3">IFERROR(J7/12,"")</f>
        <v/>
      </c>
    </row>
    <row r="8" spans="1:11" ht="12.75" x14ac:dyDescent="0.2">
      <c r="A8" s="28">
        <v>3</v>
      </c>
      <c r="B8" s="33" t="s">
        <v>19</v>
      </c>
      <c r="C8" s="34">
        <v>1</v>
      </c>
      <c r="D8" s="31">
        <v>10</v>
      </c>
      <c r="E8" s="32">
        <v>12</v>
      </c>
      <c r="F8" s="27">
        <f t="shared" si="0"/>
        <v>120</v>
      </c>
      <c r="G8" s="9"/>
      <c r="H8" s="47" t="str">
        <f t="shared" si="1"/>
        <v/>
      </c>
      <c r="I8" s="10"/>
      <c r="J8" s="50" t="str">
        <f t="shared" si="2"/>
        <v/>
      </c>
      <c r="K8" s="47" t="str">
        <f t="shared" si="3"/>
        <v/>
      </c>
    </row>
    <row r="9" spans="1:11" ht="12.75" x14ac:dyDescent="0.2">
      <c r="A9" s="28">
        <v>4</v>
      </c>
      <c r="B9" s="33" t="s">
        <v>20</v>
      </c>
      <c r="C9" s="34">
        <v>1</v>
      </c>
      <c r="D9" s="31">
        <v>12</v>
      </c>
      <c r="E9" s="32">
        <v>12</v>
      </c>
      <c r="F9" s="27">
        <f t="shared" si="0"/>
        <v>144</v>
      </c>
      <c r="G9" s="9"/>
      <c r="H9" s="47" t="str">
        <f t="shared" si="1"/>
        <v/>
      </c>
      <c r="I9" s="10"/>
      <c r="J9" s="50" t="str">
        <f t="shared" si="2"/>
        <v/>
      </c>
      <c r="K9" s="47" t="str">
        <f t="shared" si="3"/>
        <v/>
      </c>
    </row>
    <row r="10" spans="1:11" ht="12.75" x14ac:dyDescent="0.2">
      <c r="A10" s="28">
        <v>5</v>
      </c>
      <c r="B10" s="33" t="s">
        <v>21</v>
      </c>
      <c r="C10" s="34">
        <v>1</v>
      </c>
      <c r="D10" s="31">
        <v>35</v>
      </c>
      <c r="E10" s="32">
        <v>12</v>
      </c>
      <c r="F10" s="27">
        <f t="shared" si="0"/>
        <v>420</v>
      </c>
      <c r="G10" s="9"/>
      <c r="H10" s="47" t="str">
        <f t="shared" si="1"/>
        <v/>
      </c>
      <c r="I10" s="10"/>
      <c r="J10" s="50" t="str">
        <f t="shared" si="2"/>
        <v/>
      </c>
      <c r="K10" s="47" t="str">
        <f t="shared" si="3"/>
        <v/>
      </c>
    </row>
    <row r="11" spans="1:11" ht="12.75" x14ac:dyDescent="0.2">
      <c r="A11" s="28">
        <v>6</v>
      </c>
      <c r="B11" s="35" t="s">
        <v>15</v>
      </c>
      <c r="C11" s="34">
        <v>1</v>
      </c>
      <c r="D11" s="31">
        <v>100</v>
      </c>
      <c r="E11" s="32">
        <v>12</v>
      </c>
      <c r="F11" s="27">
        <f t="shared" si="0"/>
        <v>1200</v>
      </c>
      <c r="G11" s="9"/>
      <c r="H11" s="47" t="str">
        <f t="shared" si="1"/>
        <v/>
      </c>
      <c r="I11" s="10"/>
      <c r="J11" s="50" t="str">
        <f t="shared" si="2"/>
        <v/>
      </c>
      <c r="K11" s="47" t="str">
        <f t="shared" si="3"/>
        <v/>
      </c>
    </row>
    <row r="12" spans="1:11" ht="12.75" x14ac:dyDescent="0.2">
      <c r="A12" s="28">
        <v>7</v>
      </c>
      <c r="B12" s="35" t="s">
        <v>22</v>
      </c>
      <c r="C12" s="34">
        <v>1</v>
      </c>
      <c r="D12" s="31">
        <v>15</v>
      </c>
      <c r="E12" s="32">
        <v>12</v>
      </c>
      <c r="F12" s="27">
        <f t="shared" si="0"/>
        <v>180</v>
      </c>
      <c r="G12" s="9"/>
      <c r="H12" s="47" t="str">
        <f t="shared" si="1"/>
        <v/>
      </c>
      <c r="I12" s="10"/>
      <c r="J12" s="50" t="str">
        <f t="shared" si="2"/>
        <v/>
      </c>
      <c r="K12" s="47" t="str">
        <f t="shared" si="3"/>
        <v/>
      </c>
    </row>
    <row r="13" spans="1:11" ht="13.5" thickBot="1" x14ac:dyDescent="0.25">
      <c r="A13" s="36">
        <v>8</v>
      </c>
      <c r="B13" s="37" t="s">
        <v>23</v>
      </c>
      <c r="C13" s="38">
        <v>1</v>
      </c>
      <c r="D13" s="39">
        <v>12</v>
      </c>
      <c r="E13" s="40">
        <v>12</v>
      </c>
      <c r="F13" s="41">
        <f t="shared" si="0"/>
        <v>144</v>
      </c>
      <c r="G13" s="9"/>
      <c r="H13" s="48" t="str">
        <f t="shared" si="1"/>
        <v/>
      </c>
      <c r="I13" s="10"/>
      <c r="J13" s="51" t="str">
        <f t="shared" si="2"/>
        <v/>
      </c>
      <c r="K13" s="48" t="str">
        <f t="shared" si="3"/>
        <v/>
      </c>
    </row>
    <row r="14" spans="1:11" ht="18" customHeight="1" thickBot="1" x14ac:dyDescent="0.25">
      <c r="A14" s="42" t="s">
        <v>2</v>
      </c>
      <c r="B14" s="43"/>
      <c r="C14" s="44"/>
      <c r="D14" s="45">
        <f>SUM(D6:D13)</f>
        <v>196</v>
      </c>
      <c r="E14" s="46"/>
      <c r="F14" s="45">
        <f>SUM(F6:F13)</f>
        <v>2352</v>
      </c>
      <c r="G14" s="11"/>
      <c r="H14" s="49" t="str">
        <f>IF(SUM(H6:H13)=0,"",SUM(H6:H13))</f>
        <v/>
      </c>
      <c r="I14" s="11"/>
      <c r="J14" s="49" t="str">
        <f>IF(SUM(J6:J13)=0,"",SUM(J6:J13))</f>
        <v/>
      </c>
      <c r="K14" s="52" t="str">
        <f>IF(SUM(K6:K13)=0,"",SUM(K6:K13))</f>
        <v/>
      </c>
    </row>
    <row r="15" spans="1:11" ht="19.5" customHeight="1" thickBot="1" x14ac:dyDescent="0.25">
      <c r="H15" s="13"/>
      <c r="I15" s="14" t="s">
        <v>24</v>
      </c>
      <c r="J15" s="53" t="str">
        <f>IFERROR(IF(J14*0.19=0,"",J14*0.19),"")</f>
        <v/>
      </c>
      <c r="K15" s="54" t="str">
        <f>IFERROR(IF(K14*0.19=0,"",K14*0.19),"")</f>
        <v/>
      </c>
    </row>
    <row r="16" spans="1:11" ht="17.25" customHeight="1" thickBot="1" x14ac:dyDescent="0.25">
      <c r="H16" s="13"/>
      <c r="I16" s="15" t="s">
        <v>14</v>
      </c>
      <c r="J16" s="55" t="str">
        <f>IFERROR(J14+J15,"")</f>
        <v/>
      </c>
      <c r="K16" s="55" t="str">
        <f>IFERROR(K14+K15,"")</f>
        <v/>
      </c>
    </row>
  </sheetData>
  <sheetProtection algorithmName="SHA-512" hashValue="WxvFesp4kssbg4w3oXE57Zam7eoDNJcNvdTVAPgMqHsl09jmwZF2TSnhMpW5iYPHxui6dP0sDF8ey24OeWzhXQ==" saltValue="fr8T9dfjXyIyRumwD2jQqg==" spinCount="100000" sheet="1" objects="1" scenarios="1"/>
  <mergeCells count="14">
    <mergeCell ref="A1:K1"/>
    <mergeCell ref="A14:B14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honeticPr fontId="0" type="noConversion"/>
  <pageMargins left="0.7" right="0.7" top="0.75" bottom="0.75" header="0.3" footer="0.3"/>
  <pageSetup paperSize="9" scale="85" orientation="landscape" horizontalDpi="4294967293" verticalDpi="4294967293" r:id="rId1"/>
  <headerFooter alignWithMargins="0">
    <oddHeader>&amp;CObjekt: Feuerwehrgerätehaus, Breite Straße 29, 39326 Wolmirstedt - OT Glindenbeg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040F73-2D73-4C3F-84C5-41CB0B95C175}"/>
</file>

<file path=customXml/itemProps2.xml><?xml version="1.0" encoding="utf-8"?>
<ds:datastoreItem xmlns:ds="http://schemas.openxmlformats.org/officeDocument/2006/customXml" ds:itemID="{0D6D38FD-8BA7-4090-9B93-D95DB9CE7A65}"/>
</file>

<file path=customXml/itemProps3.xml><?xml version="1.0" encoding="utf-8"?>
<ds:datastoreItem xmlns:ds="http://schemas.openxmlformats.org/officeDocument/2006/customXml" ds:itemID="{6B704B7A-32A8-4DC4-AEF5-C8246712460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2017-08-07T16:44:18Z</cp:lastPrinted>
  <dcterms:created xsi:type="dcterms:W3CDTF">2001-09-26T11:21:48Z</dcterms:created>
  <dcterms:modified xsi:type="dcterms:W3CDTF">2025-07-14T09:57:55Z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