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2 Preisblätter\"/>
    </mc:Choice>
  </mc:AlternateContent>
  <xr:revisionPtr revIDLastSave="0" documentId="13_ncr:1_{B292F59F-6EF9-4334-9BBA-44DEE8A1E891}" xr6:coauthVersionLast="47" xr6:coauthVersionMax="47" xr10:uidLastSave="{00000000-0000-0000-0000-000000000000}"/>
  <bookViews>
    <workbookView xWindow="-120" yWindow="-120" windowWidth="29040" windowHeight="15720" tabRatio="845" xr2:uid="{66E2BDD6-36F1-49F4-9993-4EC18800EB50}"/>
  </bookViews>
  <sheets>
    <sheet name="Preisblat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3" l="1"/>
  <c r="J13" i="3" s="1"/>
  <c r="K13" i="3" s="1"/>
  <c r="D21" i="3"/>
  <c r="F7" i="3"/>
  <c r="H7" i="3"/>
  <c r="J7" i="3" s="1"/>
  <c r="K7" i="3" s="1"/>
  <c r="F8" i="3"/>
  <c r="H8" i="3" s="1"/>
  <c r="J8" i="3" s="1"/>
  <c r="K8" i="3" s="1"/>
  <c r="F9" i="3"/>
  <c r="H9" i="3" s="1"/>
  <c r="J9" i="3" s="1"/>
  <c r="K9" i="3" s="1"/>
  <c r="F10" i="3"/>
  <c r="H10" i="3" s="1"/>
  <c r="J10" i="3" s="1"/>
  <c r="K10" i="3" s="1"/>
  <c r="F11" i="3"/>
  <c r="H11" i="3" s="1"/>
  <c r="J11" i="3" s="1"/>
  <c r="K11" i="3" s="1"/>
  <c r="F12" i="3"/>
  <c r="H12" i="3" s="1"/>
  <c r="J12" i="3" s="1"/>
  <c r="K12" i="3" s="1"/>
  <c r="F13" i="3"/>
  <c r="F14" i="3"/>
  <c r="H14" i="3" s="1"/>
  <c r="J14" i="3" s="1"/>
  <c r="K14" i="3" s="1"/>
  <c r="F15" i="3"/>
  <c r="H15" i="3"/>
  <c r="J15" i="3" s="1"/>
  <c r="K15" i="3" s="1"/>
  <c r="F16" i="3"/>
  <c r="H16" i="3"/>
  <c r="J16" i="3" s="1"/>
  <c r="K16" i="3" s="1"/>
  <c r="F17" i="3"/>
  <c r="H17" i="3" s="1"/>
  <c r="J17" i="3" s="1"/>
  <c r="K17" i="3" s="1"/>
  <c r="F18" i="3"/>
  <c r="H18" i="3" s="1"/>
  <c r="J18" i="3" s="1"/>
  <c r="K18" i="3" s="1"/>
  <c r="F19" i="3"/>
  <c r="H19" i="3" s="1"/>
  <c r="J19" i="3" s="1"/>
  <c r="K19" i="3" s="1"/>
  <c r="F20" i="3"/>
  <c r="H20" i="3" s="1"/>
  <c r="J20" i="3" s="1"/>
  <c r="K20" i="3" s="1"/>
  <c r="F6" i="3"/>
  <c r="F21" i="3" s="1"/>
  <c r="H6" i="3" l="1"/>
  <c r="H21" i="3" s="1"/>
  <c r="J6" i="3" l="1"/>
  <c r="K6" i="3" s="1"/>
  <c r="J21" i="3" l="1"/>
  <c r="J22" i="3" s="1"/>
  <c r="J23" i="3" s="1"/>
  <c r="K21" i="3"/>
  <c r="K22" i="3" l="1"/>
  <c r="K23" i="3" s="1"/>
</calcChain>
</file>

<file path=xl/sharedStrings.xml><?xml version="1.0" encoding="utf-8"?>
<sst xmlns="http://schemas.openxmlformats.org/spreadsheetml/2006/main" count="46" uniqueCount="42">
  <si>
    <t>€</t>
  </si>
  <si>
    <t>Preisblatt zur Ermittlung der Kosten für die Unterhaltsreinigung</t>
  </si>
  <si>
    <t>Insgesamt</t>
  </si>
  <si>
    <t>Raum</t>
  </si>
  <si>
    <t>Pos.</t>
  </si>
  <si>
    <t>m²</t>
  </si>
  <si>
    <t>pro Jahr</t>
  </si>
  <si>
    <t>summe in</t>
  </si>
  <si>
    <t>in</t>
  </si>
  <si>
    <t>leistung</t>
  </si>
  <si>
    <t>m²/h</t>
  </si>
  <si>
    <t>h</t>
  </si>
  <si>
    <t>rechnungssatz</t>
  </si>
  <si>
    <t xml:space="preserve">in </t>
  </si>
  <si>
    <t>19 % Mwst:</t>
  </si>
  <si>
    <t>Gesamtsumme:</t>
  </si>
  <si>
    <t>Versammlungsraum</t>
  </si>
  <si>
    <t>Büro Führungskräfte</t>
  </si>
  <si>
    <t>1</t>
  </si>
  <si>
    <t>Büro Wehrleitung</t>
  </si>
  <si>
    <t>Toiletten</t>
  </si>
  <si>
    <t>Flur/Treppen</t>
  </si>
  <si>
    <t>Schulungsraum JFw</t>
  </si>
  <si>
    <t>Umkleide JFw</t>
  </si>
  <si>
    <t>Umkleidebereich Fw</t>
  </si>
  <si>
    <t>Flur zum OG</t>
  </si>
  <si>
    <t>Flur OG</t>
  </si>
  <si>
    <t>Toiletten OG</t>
  </si>
  <si>
    <t>Küche</t>
  </si>
  <si>
    <t>Schulungsraum</t>
  </si>
  <si>
    <t>Historie</t>
  </si>
  <si>
    <t>Abstellraum</t>
  </si>
  <si>
    <t>Turnus
pro
Woche</t>
  </si>
  <si>
    <t>Flächen-summe in m²</t>
  </si>
  <si>
    <t>Rein. pro Jahr</t>
  </si>
  <si>
    <t>Jahresfläche in m²</t>
  </si>
  <si>
    <t>jährl. Ausführungs- zeit in Stunden
 h</t>
  </si>
  <si>
    <t>Stundenver-rechnungssatz €</t>
  </si>
  <si>
    <t xml:space="preserve">Jahrespreis
in
€ </t>
  </si>
  <si>
    <t xml:space="preserve">Monatspreis
in
€ </t>
  </si>
  <si>
    <t>zeit in Stunden zeit in Stunden</t>
  </si>
  <si>
    <t>Richt-
leistung
 m²/h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</si>
</sst>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7" fillId="0" borderId="19" xfId="0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2" fontId="2" fillId="4" borderId="10" xfId="0" applyNumberFormat="1" applyFon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0" fontId="0" fillId="0" borderId="11" xfId="0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7" fillId="3" borderId="19" xfId="0" applyFont="1" applyFill="1" applyBorder="1" applyAlignment="1" applyProtection="1">
      <alignment horizontal="center" vertical="center" wrapText="1"/>
      <protection hidden="1"/>
    </xf>
    <xf numFmtId="0" fontId="0" fillId="3" borderId="17" xfId="0" applyFill="1" applyBorder="1" applyAlignment="1" applyProtection="1">
      <alignment horizontal="center" vertical="center"/>
      <protection hidden="1"/>
    </xf>
    <xf numFmtId="0" fontId="0" fillId="3" borderId="20" xfId="0" applyFill="1" applyBorder="1" applyAlignment="1" applyProtection="1">
      <alignment horizontal="center" vertical="center"/>
      <protection hidden="1"/>
    </xf>
    <xf numFmtId="0" fontId="0" fillId="3" borderId="18" xfId="0" applyFill="1" applyBorder="1" applyAlignment="1" applyProtection="1">
      <alignment horizontal="center" vertical="center"/>
      <protection hidden="1"/>
    </xf>
    <xf numFmtId="0" fontId="0" fillId="3" borderId="21" xfId="0" applyFill="1" applyBorder="1" applyAlignment="1" applyProtection="1">
      <alignment horizontal="center" vertical="center"/>
      <protection hidden="1"/>
    </xf>
    <xf numFmtId="0" fontId="0" fillId="3" borderId="5" xfId="0" applyFill="1" applyBorder="1" applyAlignment="1" applyProtection="1">
      <alignment horizontal="center"/>
      <protection hidden="1"/>
    </xf>
    <xf numFmtId="1" fontId="0" fillId="3" borderId="1" xfId="0" applyNumberFormat="1" applyFill="1" applyBorder="1" applyAlignment="1" applyProtection="1">
      <alignment horizontal="left"/>
      <protection hidden="1"/>
    </xf>
    <xf numFmtId="0" fontId="0" fillId="3" borderId="7" xfId="0" applyFill="1" applyBorder="1" applyAlignment="1" applyProtection="1">
      <alignment horizontal="center"/>
      <protection hidden="1"/>
    </xf>
    <xf numFmtId="2" fontId="0" fillId="3" borderId="1" xfId="0" applyNumberFormat="1" applyFill="1" applyBorder="1" applyAlignment="1" applyProtection="1">
      <alignment wrapText="1"/>
      <protection hidden="1"/>
    </xf>
    <xf numFmtId="0" fontId="0" fillId="3" borderId="2" xfId="0" applyFill="1" applyBorder="1" applyProtection="1">
      <protection hidden="1"/>
    </xf>
    <xf numFmtId="164" fontId="0" fillId="3" borderId="1" xfId="0" applyNumberFormat="1" applyFill="1" applyBorder="1" applyProtection="1">
      <protection hidden="1"/>
    </xf>
    <xf numFmtId="0" fontId="0" fillId="3" borderId="6" xfId="0" applyFill="1" applyBorder="1" applyAlignment="1" applyProtection="1">
      <alignment horizontal="center"/>
      <protection hidden="1"/>
    </xf>
    <xf numFmtId="1" fontId="0" fillId="3" borderId="4" xfId="0" applyNumberFormat="1" applyFill="1" applyBorder="1" applyAlignment="1" applyProtection="1">
      <alignment horizontal="left"/>
      <protection hidden="1"/>
    </xf>
    <xf numFmtId="49" fontId="3" fillId="3" borderId="8" xfId="0" applyNumberFormat="1" applyFont="1" applyFill="1" applyBorder="1" applyAlignment="1" applyProtection="1">
      <alignment horizontal="center"/>
      <protection hidden="1"/>
    </xf>
    <xf numFmtId="2" fontId="0" fillId="3" borderId="4" xfId="0" applyNumberFormat="1" applyFill="1" applyBorder="1" applyAlignment="1" applyProtection="1">
      <alignment wrapText="1"/>
      <protection hidden="1"/>
    </xf>
    <xf numFmtId="0" fontId="0" fillId="3" borderId="3" xfId="0" applyFill="1" applyBorder="1" applyProtection="1">
      <protection hidden="1"/>
    </xf>
    <xf numFmtId="0" fontId="0" fillId="3" borderId="4" xfId="0" applyFill="1" applyBorder="1" applyAlignment="1" applyProtection="1">
      <alignment horizontal="left"/>
      <protection hidden="1"/>
    </xf>
    <xf numFmtId="0" fontId="0" fillId="3" borderId="8" xfId="0" applyFill="1" applyBorder="1" applyAlignment="1" applyProtection="1">
      <alignment horizontal="center"/>
      <protection hidden="1"/>
    </xf>
    <xf numFmtId="0" fontId="0" fillId="3" borderId="4" xfId="0" applyFill="1" applyBorder="1" applyAlignment="1" applyProtection="1">
      <alignment horizontal="left" wrapText="1"/>
      <protection hidden="1"/>
    </xf>
    <xf numFmtId="0" fontId="3" fillId="3" borderId="4" xfId="0" applyFont="1" applyFill="1" applyBorder="1" applyAlignment="1" applyProtection="1">
      <alignment horizontal="left" wrapText="1"/>
      <protection hidden="1"/>
    </xf>
    <xf numFmtId="0" fontId="3" fillId="3" borderId="8" xfId="0" applyFont="1" applyFill="1" applyBorder="1" applyAlignment="1" applyProtection="1">
      <alignment horizontal="center"/>
      <protection hidden="1"/>
    </xf>
    <xf numFmtId="0" fontId="3" fillId="3" borderId="7" xfId="0" applyFont="1" applyFill="1" applyBorder="1" applyAlignment="1" applyProtection="1">
      <alignment horizontal="center"/>
      <protection hidden="1"/>
    </xf>
    <xf numFmtId="2" fontId="0" fillId="3" borderId="4" xfId="0" applyNumberFormat="1" applyFill="1" applyBorder="1" applyProtection="1">
      <protection hidden="1"/>
    </xf>
    <xf numFmtId="0" fontId="0" fillId="3" borderId="23" xfId="0" applyFill="1" applyBorder="1" applyAlignment="1" applyProtection="1">
      <alignment horizontal="center"/>
      <protection hidden="1"/>
    </xf>
    <xf numFmtId="0" fontId="3" fillId="3" borderId="24" xfId="0" applyFont="1" applyFill="1" applyBorder="1" applyAlignment="1" applyProtection="1">
      <alignment horizontal="left" wrapText="1"/>
      <protection hidden="1"/>
    </xf>
    <xf numFmtId="0" fontId="0" fillId="3" borderId="25" xfId="0" applyFill="1" applyBorder="1" applyAlignment="1" applyProtection="1">
      <alignment horizontal="center"/>
      <protection hidden="1"/>
    </xf>
    <xf numFmtId="2" fontId="0" fillId="3" borderId="24" xfId="0" applyNumberFormat="1" applyFill="1" applyBorder="1" applyProtection="1">
      <protection hidden="1"/>
    </xf>
    <xf numFmtId="0" fontId="0" fillId="3" borderId="15" xfId="0" applyFill="1" applyBorder="1" applyProtection="1">
      <protection hidden="1"/>
    </xf>
    <xf numFmtId="164" fontId="0" fillId="3" borderId="21" xfId="0" applyNumberFormat="1" applyFill="1" applyBorder="1" applyProtection="1">
      <protection hidden="1"/>
    </xf>
    <xf numFmtId="0" fontId="6" fillId="3" borderId="13" xfId="0" applyFont="1" applyFill="1" applyBorder="1" applyAlignment="1" applyProtection="1">
      <alignment horizontal="left"/>
      <protection hidden="1"/>
    </xf>
    <xf numFmtId="0" fontId="6" fillId="3" borderId="14" xfId="0" applyFont="1" applyFill="1" applyBorder="1" applyAlignment="1" applyProtection="1">
      <alignment horizontal="left"/>
      <protection hidden="1"/>
    </xf>
    <xf numFmtId="164" fontId="1" fillId="3" borderId="9" xfId="0" applyNumberFormat="1" applyFont="1" applyFill="1" applyBorder="1" applyAlignment="1" applyProtection="1">
      <alignment horizontal="center"/>
      <protection hidden="1"/>
    </xf>
    <xf numFmtId="164" fontId="1" fillId="3" borderId="11" xfId="0" applyNumberFormat="1" applyFont="1" applyFill="1" applyBorder="1" applyProtection="1">
      <protection hidden="1"/>
    </xf>
    <xf numFmtId="164" fontId="1" fillId="3" borderId="9" xfId="0" applyNumberFormat="1" applyFont="1" applyFill="1" applyBorder="1" applyProtection="1">
      <protection hidden="1"/>
    </xf>
    <xf numFmtId="2" fontId="0" fillId="3" borderId="10" xfId="0" applyNumberFormat="1" applyFill="1" applyBorder="1" applyProtection="1">
      <protection hidden="1"/>
    </xf>
    <xf numFmtId="2" fontId="0" fillId="3" borderId="22" xfId="0" applyNumberFormat="1" applyFill="1" applyBorder="1" applyProtection="1">
      <protection hidden="1"/>
    </xf>
    <xf numFmtId="2" fontId="1" fillId="3" borderId="9" xfId="0" applyNumberFormat="1" applyFont="1" applyFill="1" applyBorder="1" applyProtection="1">
      <protection hidden="1"/>
    </xf>
    <xf numFmtId="2" fontId="0" fillId="3" borderId="1" xfId="0" applyNumberFormat="1" applyFill="1" applyBorder="1" applyProtection="1">
      <protection hidden="1"/>
    </xf>
    <xf numFmtId="2" fontId="0" fillId="3" borderId="21" xfId="0" applyNumberFormat="1" applyFill="1" applyBorder="1" applyProtection="1">
      <protection hidden="1"/>
    </xf>
    <xf numFmtId="2" fontId="1" fillId="3" borderId="12" xfId="0" applyNumberFormat="1" applyFont="1" applyFill="1" applyBorder="1" applyProtection="1">
      <protection hidden="1"/>
    </xf>
    <xf numFmtId="2" fontId="1" fillId="3" borderId="26" xfId="0" applyNumberFormat="1" applyFont="1" applyFill="1" applyBorder="1" applyProtection="1">
      <protection hidden="1"/>
    </xf>
    <xf numFmtId="2" fontId="1" fillId="3" borderId="11" xfId="0" applyNumberFormat="1" applyFont="1" applyFill="1" applyBorder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6E6D8-012B-43ED-B95E-7AE50939D4BE}">
  <sheetPr>
    <pageSetUpPr fitToPage="1"/>
  </sheetPr>
  <dimension ref="A1:K28"/>
  <sheetViews>
    <sheetView tabSelected="1" view="pageLayout" zoomScale="79" zoomScaleNormal="100" zoomScalePageLayoutView="79" workbookViewId="0">
      <selection activeCell="H3" sqref="H3:H5"/>
    </sheetView>
  </sheetViews>
  <sheetFormatPr baseColWidth="10" defaultColWidth="9.140625" defaultRowHeight="38.1" customHeight="1" x14ac:dyDescent="0.2"/>
  <cols>
    <col min="1" max="1" width="6" style="2" customWidth="1"/>
    <col min="2" max="2" width="27.28515625" style="3" customWidth="1"/>
    <col min="3" max="3" width="9.28515625" style="2" customWidth="1"/>
    <col min="4" max="4" width="8.5703125" style="1" customWidth="1"/>
    <col min="5" max="5" width="9.28515625" style="1" customWidth="1"/>
    <col min="6" max="6" width="11" style="1" customWidth="1"/>
    <col min="7" max="7" width="11.42578125" style="1" customWidth="1"/>
    <col min="8" max="8" width="16.7109375" style="1" customWidth="1"/>
    <col min="9" max="9" width="14.42578125" style="1" customWidth="1"/>
    <col min="10" max="10" width="12.85546875" style="1" customWidth="1"/>
    <col min="11" max="11" width="14.5703125" style="1" customWidth="1"/>
    <col min="12" max="16384" width="9.140625" style="1"/>
  </cols>
  <sheetData>
    <row r="1" spans="1:11" ht="25.5" customHeight="1" x14ac:dyDescent="0.2">
      <c r="A1" s="4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7.5" customHeight="1" thickBo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" customHeight="1" x14ac:dyDescent="0.2">
      <c r="A3" s="17" t="s">
        <v>4</v>
      </c>
      <c r="B3" s="17" t="s">
        <v>3</v>
      </c>
      <c r="C3" s="18" t="s">
        <v>32</v>
      </c>
      <c r="D3" s="18" t="s">
        <v>33</v>
      </c>
      <c r="E3" s="18" t="s">
        <v>34</v>
      </c>
      <c r="F3" s="18" t="s">
        <v>35</v>
      </c>
      <c r="G3" s="7" t="s">
        <v>41</v>
      </c>
      <c r="H3" s="18" t="s">
        <v>36</v>
      </c>
      <c r="I3" s="7" t="s">
        <v>37</v>
      </c>
      <c r="J3" s="18" t="s">
        <v>38</v>
      </c>
      <c r="K3" s="18" t="s">
        <v>39</v>
      </c>
    </row>
    <row r="4" spans="1:11" ht="18" customHeight="1" x14ac:dyDescent="0.2">
      <c r="A4" s="19"/>
      <c r="B4" s="19"/>
      <c r="C4" s="20"/>
      <c r="D4" s="20" t="s">
        <v>7</v>
      </c>
      <c r="E4" s="20" t="s">
        <v>6</v>
      </c>
      <c r="F4" s="20" t="s">
        <v>8</v>
      </c>
      <c r="G4" s="8" t="s">
        <v>9</v>
      </c>
      <c r="H4" s="20" t="s">
        <v>40</v>
      </c>
      <c r="I4" s="8" t="s">
        <v>12</v>
      </c>
      <c r="J4" s="20" t="s">
        <v>13</v>
      </c>
      <c r="K4" s="20" t="s">
        <v>13</v>
      </c>
    </row>
    <row r="5" spans="1:11" s="2" customFormat="1" ht="20.25" customHeight="1" thickBot="1" x14ac:dyDescent="0.25">
      <c r="A5" s="21"/>
      <c r="B5" s="21"/>
      <c r="C5" s="22"/>
      <c r="D5" s="22" t="s">
        <v>5</v>
      </c>
      <c r="E5" s="22"/>
      <c r="F5" s="22" t="s">
        <v>5</v>
      </c>
      <c r="G5" s="9" t="s">
        <v>10</v>
      </c>
      <c r="H5" s="22" t="s">
        <v>11</v>
      </c>
      <c r="I5" s="9" t="s">
        <v>0</v>
      </c>
      <c r="J5" s="22" t="s">
        <v>0</v>
      </c>
      <c r="K5" s="22" t="s">
        <v>0</v>
      </c>
    </row>
    <row r="6" spans="1:11" ht="12.75" x14ac:dyDescent="0.2">
      <c r="A6" s="23">
        <v>1</v>
      </c>
      <c r="B6" s="24" t="s">
        <v>16</v>
      </c>
      <c r="C6" s="25">
        <v>1</v>
      </c>
      <c r="D6" s="26">
        <v>38</v>
      </c>
      <c r="E6" s="27">
        <v>52</v>
      </c>
      <c r="F6" s="28">
        <f>E6*D6</f>
        <v>1976</v>
      </c>
      <c r="G6" s="10"/>
      <c r="H6" s="52" t="str">
        <f>IFERROR(F6/G6,"")</f>
        <v/>
      </c>
      <c r="I6" s="11"/>
      <c r="J6" s="55" t="str">
        <f>IFERROR(H6*I6,"")</f>
        <v/>
      </c>
      <c r="K6" s="52" t="str">
        <f>IFERROR(J6/12,"")</f>
        <v/>
      </c>
    </row>
    <row r="7" spans="1:11" ht="12.75" x14ac:dyDescent="0.2">
      <c r="A7" s="29">
        <v>2</v>
      </c>
      <c r="B7" s="30" t="s">
        <v>17</v>
      </c>
      <c r="C7" s="31" t="s">
        <v>18</v>
      </c>
      <c r="D7" s="32">
        <v>18</v>
      </c>
      <c r="E7" s="33">
        <v>52</v>
      </c>
      <c r="F7" s="28">
        <f t="shared" ref="F7:F20" si="0">E7*D7</f>
        <v>936</v>
      </c>
      <c r="G7" s="10"/>
      <c r="H7" s="52" t="str">
        <f>IFERROR(F7/G7,"")</f>
        <v/>
      </c>
      <c r="I7" s="11"/>
      <c r="J7" s="55" t="str">
        <f>IFERROR(H7*I7,"")</f>
        <v/>
      </c>
      <c r="K7" s="52" t="str">
        <f>IFERROR(J7/12,"")</f>
        <v/>
      </c>
    </row>
    <row r="8" spans="1:11" ht="12.75" x14ac:dyDescent="0.2">
      <c r="A8" s="29">
        <v>3</v>
      </c>
      <c r="B8" s="34" t="s">
        <v>19</v>
      </c>
      <c r="C8" s="35">
        <v>1</v>
      </c>
      <c r="D8" s="32">
        <v>18</v>
      </c>
      <c r="E8" s="33">
        <v>52</v>
      </c>
      <c r="F8" s="28">
        <f t="shared" si="0"/>
        <v>936</v>
      </c>
      <c r="G8" s="10"/>
      <c r="H8" s="52" t="str">
        <f>IFERROR(F8/G8,"")</f>
        <v/>
      </c>
      <c r="I8" s="11"/>
      <c r="J8" s="55" t="str">
        <f>IFERROR(H8*I8,"")</f>
        <v/>
      </c>
      <c r="K8" s="52" t="str">
        <f>IFERROR(J8/12,"")</f>
        <v/>
      </c>
    </row>
    <row r="9" spans="1:11" ht="12.75" x14ac:dyDescent="0.2">
      <c r="A9" s="29">
        <v>4</v>
      </c>
      <c r="B9" s="34" t="s">
        <v>20</v>
      </c>
      <c r="C9" s="35">
        <v>1</v>
      </c>
      <c r="D9" s="32">
        <v>23</v>
      </c>
      <c r="E9" s="33">
        <v>52</v>
      </c>
      <c r="F9" s="28">
        <f t="shared" si="0"/>
        <v>1196</v>
      </c>
      <c r="G9" s="10"/>
      <c r="H9" s="52" t="str">
        <f t="shared" ref="H9:H20" si="1">IFERROR(F9/G9,"")</f>
        <v/>
      </c>
      <c r="I9" s="11"/>
      <c r="J9" s="55" t="str">
        <f t="shared" ref="J9:J20" si="2">IFERROR(H9*I9,"")</f>
        <v/>
      </c>
      <c r="K9" s="52" t="str">
        <f t="shared" ref="K9:K20" si="3">IFERROR(J9/12,"")</f>
        <v/>
      </c>
    </row>
    <row r="10" spans="1:11" ht="12.75" x14ac:dyDescent="0.2">
      <c r="A10" s="29">
        <v>5</v>
      </c>
      <c r="B10" s="34" t="s">
        <v>21</v>
      </c>
      <c r="C10" s="35">
        <v>1</v>
      </c>
      <c r="D10" s="32">
        <v>11</v>
      </c>
      <c r="E10" s="33">
        <v>52</v>
      </c>
      <c r="F10" s="28">
        <f t="shared" si="0"/>
        <v>572</v>
      </c>
      <c r="G10" s="10"/>
      <c r="H10" s="52" t="str">
        <f t="shared" si="1"/>
        <v/>
      </c>
      <c r="I10" s="11"/>
      <c r="J10" s="55" t="str">
        <f t="shared" si="2"/>
        <v/>
      </c>
      <c r="K10" s="52" t="str">
        <f t="shared" si="3"/>
        <v/>
      </c>
    </row>
    <row r="11" spans="1:11" ht="12.75" x14ac:dyDescent="0.2">
      <c r="A11" s="29">
        <v>6</v>
      </c>
      <c r="B11" s="36" t="s">
        <v>22</v>
      </c>
      <c r="C11" s="35">
        <v>1</v>
      </c>
      <c r="D11" s="32">
        <v>25</v>
      </c>
      <c r="E11" s="33">
        <v>52</v>
      </c>
      <c r="F11" s="28">
        <f t="shared" si="0"/>
        <v>1300</v>
      </c>
      <c r="G11" s="10"/>
      <c r="H11" s="52" t="str">
        <f t="shared" si="1"/>
        <v/>
      </c>
      <c r="I11" s="11"/>
      <c r="J11" s="55" t="str">
        <f t="shared" si="2"/>
        <v/>
      </c>
      <c r="K11" s="52" t="str">
        <f t="shared" si="3"/>
        <v/>
      </c>
    </row>
    <row r="12" spans="1:11" ht="12.75" x14ac:dyDescent="0.2">
      <c r="A12" s="29">
        <v>7</v>
      </c>
      <c r="B12" s="36" t="s">
        <v>23</v>
      </c>
      <c r="C12" s="35">
        <v>1</v>
      </c>
      <c r="D12" s="32">
        <v>17</v>
      </c>
      <c r="E12" s="33">
        <v>52</v>
      </c>
      <c r="F12" s="28">
        <f t="shared" si="0"/>
        <v>884</v>
      </c>
      <c r="G12" s="10"/>
      <c r="H12" s="52" t="str">
        <f t="shared" si="1"/>
        <v/>
      </c>
      <c r="I12" s="11"/>
      <c r="J12" s="55" t="str">
        <f t="shared" si="2"/>
        <v/>
      </c>
      <c r="K12" s="52" t="str">
        <f t="shared" si="3"/>
        <v/>
      </c>
    </row>
    <row r="13" spans="1:11" ht="12.75" x14ac:dyDescent="0.2">
      <c r="A13" s="29">
        <v>8</v>
      </c>
      <c r="B13" s="37" t="s">
        <v>24</v>
      </c>
      <c r="C13" s="35">
        <v>1</v>
      </c>
      <c r="D13" s="32">
        <v>85</v>
      </c>
      <c r="E13" s="33">
        <v>52</v>
      </c>
      <c r="F13" s="28">
        <f t="shared" si="0"/>
        <v>4420</v>
      </c>
      <c r="G13" s="10"/>
      <c r="H13" s="52" t="str">
        <f t="shared" si="1"/>
        <v/>
      </c>
      <c r="I13" s="11"/>
      <c r="J13" s="55" t="str">
        <f t="shared" si="2"/>
        <v/>
      </c>
      <c r="K13" s="52" t="str">
        <f t="shared" si="3"/>
        <v/>
      </c>
    </row>
    <row r="14" spans="1:11" ht="12.75" x14ac:dyDescent="0.2">
      <c r="A14" s="29">
        <v>9</v>
      </c>
      <c r="B14" s="37" t="s">
        <v>25</v>
      </c>
      <c r="C14" s="38">
        <v>0</v>
      </c>
      <c r="D14" s="32">
        <v>34</v>
      </c>
      <c r="E14" s="33">
        <v>2</v>
      </c>
      <c r="F14" s="28">
        <f t="shared" si="0"/>
        <v>68</v>
      </c>
      <c r="G14" s="10"/>
      <c r="H14" s="52" t="str">
        <f t="shared" si="1"/>
        <v/>
      </c>
      <c r="I14" s="11"/>
      <c r="J14" s="55" t="str">
        <f t="shared" si="2"/>
        <v/>
      </c>
      <c r="K14" s="52" t="str">
        <f t="shared" si="3"/>
        <v/>
      </c>
    </row>
    <row r="15" spans="1:11" ht="12.75" x14ac:dyDescent="0.2">
      <c r="A15" s="29">
        <v>10</v>
      </c>
      <c r="B15" s="37" t="s">
        <v>26</v>
      </c>
      <c r="C15" s="38">
        <v>0</v>
      </c>
      <c r="D15" s="32">
        <v>16</v>
      </c>
      <c r="E15" s="33">
        <v>2</v>
      </c>
      <c r="F15" s="28">
        <f t="shared" si="0"/>
        <v>32</v>
      </c>
      <c r="G15" s="10"/>
      <c r="H15" s="52" t="str">
        <f t="shared" si="1"/>
        <v/>
      </c>
      <c r="I15" s="11"/>
      <c r="J15" s="55" t="str">
        <f t="shared" si="2"/>
        <v/>
      </c>
      <c r="K15" s="52" t="str">
        <f t="shared" si="3"/>
        <v/>
      </c>
    </row>
    <row r="16" spans="1:11" ht="12.75" x14ac:dyDescent="0.2">
      <c r="A16" s="29">
        <v>11</v>
      </c>
      <c r="B16" s="37" t="s">
        <v>27</v>
      </c>
      <c r="C16" s="39">
        <v>0</v>
      </c>
      <c r="D16" s="32">
        <v>16</v>
      </c>
      <c r="E16" s="27">
        <v>26</v>
      </c>
      <c r="F16" s="28">
        <f t="shared" si="0"/>
        <v>416</v>
      </c>
      <c r="G16" s="10"/>
      <c r="H16" s="52" t="str">
        <f t="shared" si="1"/>
        <v/>
      </c>
      <c r="I16" s="11"/>
      <c r="J16" s="55" t="str">
        <f t="shared" si="2"/>
        <v/>
      </c>
      <c r="K16" s="52" t="str">
        <f t="shared" si="3"/>
        <v/>
      </c>
    </row>
    <row r="17" spans="1:11" ht="12.75" x14ac:dyDescent="0.2">
      <c r="A17" s="29">
        <v>12</v>
      </c>
      <c r="B17" s="37" t="s">
        <v>28</v>
      </c>
      <c r="C17" s="38">
        <v>0</v>
      </c>
      <c r="D17" s="40">
        <v>13</v>
      </c>
      <c r="E17" s="33">
        <v>2</v>
      </c>
      <c r="F17" s="28">
        <f t="shared" si="0"/>
        <v>26</v>
      </c>
      <c r="G17" s="10"/>
      <c r="H17" s="52" t="str">
        <f t="shared" si="1"/>
        <v/>
      </c>
      <c r="I17" s="11"/>
      <c r="J17" s="55" t="str">
        <f t="shared" si="2"/>
        <v/>
      </c>
      <c r="K17" s="52" t="str">
        <f t="shared" si="3"/>
        <v/>
      </c>
    </row>
    <row r="18" spans="1:11" ht="12.75" x14ac:dyDescent="0.2">
      <c r="A18" s="29">
        <v>13</v>
      </c>
      <c r="B18" s="37" t="s">
        <v>29</v>
      </c>
      <c r="C18" s="35">
        <v>0</v>
      </c>
      <c r="D18" s="40">
        <v>121</v>
      </c>
      <c r="E18" s="33">
        <v>26</v>
      </c>
      <c r="F18" s="28">
        <f t="shared" si="0"/>
        <v>3146</v>
      </c>
      <c r="G18" s="10"/>
      <c r="H18" s="52" t="str">
        <f t="shared" si="1"/>
        <v/>
      </c>
      <c r="I18" s="11"/>
      <c r="J18" s="55" t="str">
        <f t="shared" si="2"/>
        <v/>
      </c>
      <c r="K18" s="52" t="str">
        <f t="shared" si="3"/>
        <v/>
      </c>
    </row>
    <row r="19" spans="1:11" ht="12.75" x14ac:dyDescent="0.2">
      <c r="A19" s="29">
        <v>14</v>
      </c>
      <c r="B19" s="37" t="s">
        <v>30</v>
      </c>
      <c r="C19" s="35">
        <v>0</v>
      </c>
      <c r="D19" s="40">
        <v>17</v>
      </c>
      <c r="E19" s="33">
        <v>2</v>
      </c>
      <c r="F19" s="28">
        <f t="shared" si="0"/>
        <v>34</v>
      </c>
      <c r="G19" s="10"/>
      <c r="H19" s="52" t="str">
        <f t="shared" si="1"/>
        <v/>
      </c>
      <c r="I19" s="11"/>
      <c r="J19" s="55" t="str">
        <f t="shared" si="2"/>
        <v/>
      </c>
      <c r="K19" s="52" t="str">
        <f t="shared" si="3"/>
        <v/>
      </c>
    </row>
    <row r="20" spans="1:11" ht="13.5" thickBot="1" x14ac:dyDescent="0.25">
      <c r="A20" s="41">
        <v>15</v>
      </c>
      <c r="B20" s="42" t="s">
        <v>31</v>
      </c>
      <c r="C20" s="43">
        <v>0</v>
      </c>
      <c r="D20" s="44">
        <v>9</v>
      </c>
      <c r="E20" s="45">
        <v>2</v>
      </c>
      <c r="F20" s="46">
        <f t="shared" si="0"/>
        <v>18</v>
      </c>
      <c r="G20" s="10"/>
      <c r="H20" s="53" t="str">
        <f t="shared" si="1"/>
        <v/>
      </c>
      <c r="I20" s="11"/>
      <c r="J20" s="56" t="str">
        <f t="shared" si="2"/>
        <v/>
      </c>
      <c r="K20" s="53" t="str">
        <f t="shared" si="3"/>
        <v/>
      </c>
    </row>
    <row r="21" spans="1:11" ht="18" customHeight="1" thickBot="1" x14ac:dyDescent="0.25">
      <c r="A21" s="47" t="s">
        <v>2</v>
      </c>
      <c r="B21" s="48"/>
      <c r="C21" s="49"/>
      <c r="D21" s="50">
        <f>SUM(D6:D20)</f>
        <v>461</v>
      </c>
      <c r="E21" s="51"/>
      <c r="F21" s="50">
        <f>SUM(F6:F20)</f>
        <v>15960</v>
      </c>
      <c r="G21" s="12"/>
      <c r="H21" s="54" t="str">
        <f>IF(SUM(H6:H20)=0,"",SUM(H6:H20))</f>
        <v/>
      </c>
      <c r="I21" s="12"/>
      <c r="J21" s="57" t="str">
        <f>IF(SUM(J6:J20)=0,"",SUM(J6:J20))</f>
        <v/>
      </c>
      <c r="K21" s="58" t="str">
        <f>IF(SUM(K6:K20)=0,"",SUM(K6:K20))</f>
        <v/>
      </c>
    </row>
    <row r="22" spans="1:11" ht="19.5" customHeight="1" thickBot="1" x14ac:dyDescent="0.25">
      <c r="A22" s="13"/>
      <c r="B22" s="14"/>
      <c r="C22" s="13"/>
      <c r="D22" s="15"/>
      <c r="E22" s="15"/>
      <c r="F22" s="15"/>
      <c r="G22" s="15"/>
      <c r="H22" s="16"/>
      <c r="I22" s="16" t="s">
        <v>14</v>
      </c>
      <c r="J22" s="59" t="str">
        <f>IFERROR(IF(J21*0.19=0,"",J21*0.19),"")</f>
        <v/>
      </c>
      <c r="K22" s="59" t="str">
        <f>IFERROR(IF(K21*0.19=0,"",K21*0.19),"")</f>
        <v/>
      </c>
    </row>
    <row r="23" spans="1:11" ht="17.25" customHeight="1" thickBot="1" x14ac:dyDescent="0.25">
      <c r="A23" s="13"/>
      <c r="B23" s="14"/>
      <c r="C23" s="13"/>
      <c r="D23" s="15"/>
      <c r="E23" s="15"/>
      <c r="F23" s="15"/>
      <c r="G23" s="15"/>
      <c r="H23" s="16"/>
      <c r="I23" s="16" t="s">
        <v>15</v>
      </c>
      <c r="J23" s="59" t="str">
        <f>IFERROR(J21+J22,"")</f>
        <v/>
      </c>
      <c r="K23" s="59" t="str">
        <f>IFERROR(K21+K22,"")</f>
        <v/>
      </c>
    </row>
    <row r="24" spans="1:11" ht="38.1" customHeight="1" x14ac:dyDescent="0.2">
      <c r="A24" s="13"/>
      <c r="B24" s="14"/>
      <c r="C24" s="13"/>
      <c r="D24" s="15"/>
      <c r="E24" s="15"/>
      <c r="F24" s="15"/>
      <c r="G24" s="15"/>
      <c r="H24" s="15"/>
      <c r="I24" s="15"/>
      <c r="J24" s="15"/>
      <c r="K24" s="15"/>
    </row>
    <row r="25" spans="1:11" ht="38.1" customHeight="1" x14ac:dyDescent="0.2">
      <c r="A25" s="13"/>
      <c r="B25" s="14"/>
      <c r="C25" s="13"/>
      <c r="D25" s="15"/>
      <c r="E25" s="15"/>
      <c r="F25" s="15"/>
      <c r="G25" s="15"/>
      <c r="H25" s="15"/>
      <c r="I25" s="15"/>
      <c r="J25" s="15"/>
      <c r="K25" s="15"/>
    </row>
    <row r="26" spans="1:11" ht="38.1" customHeight="1" x14ac:dyDescent="0.2">
      <c r="A26" s="13"/>
      <c r="B26" s="14"/>
      <c r="C26" s="13"/>
      <c r="D26" s="15"/>
      <c r="E26" s="15"/>
      <c r="F26" s="15"/>
      <c r="G26" s="15"/>
      <c r="H26" s="15"/>
      <c r="I26" s="15"/>
      <c r="J26" s="15"/>
      <c r="K26" s="15"/>
    </row>
    <row r="27" spans="1:11" ht="38.1" customHeight="1" x14ac:dyDescent="0.2">
      <c r="A27" s="13"/>
      <c r="B27" s="14"/>
      <c r="C27" s="13"/>
      <c r="D27" s="15"/>
      <c r="E27" s="15"/>
      <c r="F27" s="15"/>
      <c r="G27" s="15"/>
      <c r="H27" s="15"/>
      <c r="I27" s="15"/>
      <c r="J27" s="15"/>
      <c r="K27" s="15"/>
    </row>
    <row r="28" spans="1:11" ht="38.1" customHeight="1" x14ac:dyDescent="0.2">
      <c r="A28" s="13"/>
      <c r="B28" s="14"/>
      <c r="C28" s="13"/>
      <c r="D28" s="15"/>
      <c r="E28" s="15"/>
      <c r="F28" s="15"/>
      <c r="G28" s="15"/>
      <c r="H28" s="15"/>
      <c r="I28" s="15"/>
      <c r="J28" s="15"/>
      <c r="K28" s="15"/>
    </row>
  </sheetData>
  <sheetProtection algorithmName="SHA-512" hashValue="HHX7F6moxrm1xNGZeTl6M1tqDgdjcIU/DqmKDi6+ZV93s/db6I6oZZ0gwIE2+2qoUqVIqoixYEG8DtbT2LeBsQ==" saltValue="l0bGyyfpDItQL4eLhMMOBQ==" spinCount="100000" sheet="1" objects="1" scenarios="1"/>
  <mergeCells count="14">
    <mergeCell ref="A1:K1"/>
    <mergeCell ref="D3:D5"/>
    <mergeCell ref="E3:E5"/>
    <mergeCell ref="F3:F5"/>
    <mergeCell ref="G3:G5"/>
    <mergeCell ref="H3:H5"/>
    <mergeCell ref="A21:B21"/>
    <mergeCell ref="A2:K2"/>
    <mergeCell ref="A3:A5"/>
    <mergeCell ref="B3:B5"/>
    <mergeCell ref="C3:C5"/>
    <mergeCell ref="I3:I5"/>
    <mergeCell ref="J3:J5"/>
    <mergeCell ref="K3:K5"/>
  </mergeCells>
  <phoneticPr fontId="0" type="noConversion"/>
  <pageMargins left="0.7" right="0.7" top="0.75" bottom="0.75" header="0.3" footer="0.3"/>
  <pageSetup paperSize="9" scale="94" orientation="landscape" horizontalDpi="4294967293" verticalDpi="4294967293" r:id="rId1"/>
  <headerFooter alignWithMargins="0">
    <oddHeader>&amp;CObjekt: Gerätehaus Ortsfeuerwehr Wolmirstedt,Bauernweg 25, 39326 Wolmirstedt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9F879B-1D1F-49B3-BFDF-55B999D6E224}"/>
</file>

<file path=customXml/itemProps2.xml><?xml version="1.0" encoding="utf-8"?>
<ds:datastoreItem xmlns:ds="http://schemas.openxmlformats.org/officeDocument/2006/customXml" ds:itemID="{52DB70E6-6035-42ED-BA33-A2916AF02DE7}"/>
</file>

<file path=customXml/itemProps3.xml><?xml version="1.0" encoding="utf-8"?>
<ds:datastoreItem xmlns:ds="http://schemas.openxmlformats.org/officeDocument/2006/customXml" ds:itemID="{BB84E082-86CA-4BD9-9257-06794A8E2C2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</vt:lpstr>
    </vt:vector>
  </TitlesOfParts>
  <Company>DB Netz - NPZ 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Neumann</dc:creator>
  <cp:lastModifiedBy>Tkachenko, Nataliia</cp:lastModifiedBy>
  <cp:lastPrinted>2025-07-14T07:05:35Z</cp:lastPrinted>
  <dcterms:created xsi:type="dcterms:W3CDTF">2001-09-26T11:21:48Z</dcterms:created>
  <dcterms:modified xsi:type="dcterms:W3CDTF">2025-07-14T10:06:01Z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