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0B8173AB-B824-410A-A38C-53484BDB747D}" xr6:coauthVersionLast="47" xr6:coauthVersionMax="47" xr10:uidLastSave="{00000000-0000-0000-0000-000000000000}"/>
  <bookViews>
    <workbookView xWindow="-120" yWindow="-120" windowWidth="29040" windowHeight="15720" tabRatio="845" xr2:uid="{74176421-4F8A-4077-BC25-133583949701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H12" i="3" s="1"/>
  <c r="J12" i="3" s="1"/>
  <c r="K12" i="3" s="1"/>
  <c r="F11" i="3"/>
  <c r="H11" i="3"/>
  <c r="J11" i="3" s="1"/>
  <c r="K11" i="3" s="1"/>
  <c r="F10" i="3"/>
  <c r="H10" i="3" s="1"/>
  <c r="J10" i="3" s="1"/>
  <c r="K10" i="3" s="1"/>
  <c r="F9" i="3"/>
  <c r="H9" i="3" s="1"/>
  <c r="J9" i="3" s="1"/>
  <c r="K9" i="3" s="1"/>
  <c r="F8" i="3"/>
  <c r="H8" i="3"/>
  <c r="J8" i="3" s="1"/>
  <c r="K8" i="3" s="1"/>
  <c r="F7" i="3"/>
  <c r="H7" i="3"/>
  <c r="J7" i="3" s="1"/>
  <c r="K7" i="3" s="1"/>
  <c r="F6" i="3"/>
  <c r="H6" i="3" s="1"/>
  <c r="E13" i="3"/>
  <c r="D13" i="3"/>
  <c r="C13" i="3"/>
  <c r="H13" i="3" l="1"/>
  <c r="J6" i="3"/>
  <c r="F13" i="3"/>
  <c r="K6" i="3" l="1"/>
  <c r="K13" i="3" s="1"/>
  <c r="J13" i="3"/>
  <c r="J14" i="3" l="1"/>
  <c r="J15" i="3" s="1"/>
  <c r="K14" i="3"/>
  <c r="K15" i="3" s="1"/>
</calcChain>
</file>

<file path=xl/sharedStrings.xml><?xml version="1.0" encoding="utf-8"?>
<sst xmlns="http://schemas.openxmlformats.org/spreadsheetml/2006/main" count="37" uniqueCount="33">
  <si>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</si>
  <si>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</si>
  <si>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</si>
  <si>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</si>
  <si>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</si>
  <si>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</si>
  <si>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</si>
  <si>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</si>
  <si>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</si>
  <si>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</si>
  <si>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</si>
  <si>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</si>
  <si>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</si>
  <si>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</si>
  <si>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19 % Mwst:</t>
  </si>
  <si>
    <t>Gesamtsumme:</t>
  </si>
  <si>
    <t>Büro 1</t>
  </si>
  <si>
    <t>Büro 2</t>
  </si>
  <si>
    <t>Aufenthaltsraum</t>
  </si>
  <si>
    <t>Umkleide Herren</t>
  </si>
  <si>
    <t>Umkleide Frauen</t>
  </si>
  <si>
    <t>WC Frauen</t>
  </si>
  <si>
    <t>WC Herren</t>
  </si>
  <si>
    <t>Turnus
pro
Woche</t>
  </si>
  <si>
    <t>Flächen-summe in m²</t>
  </si>
  <si>
    <t>Rein. pro Jahr</t>
  </si>
  <si>
    <t>Jahresfläche in m²</t>
  </si>
  <si>
    <t>Richt-
leistung
 m²/h</t>
  </si>
  <si>
    <t>jährl. Ausführungs- 
zeit in Stunden
 h</t>
  </si>
  <si>
    <t>Stundenver-rechnungssatz €</t>
  </si>
  <si>
    <t xml:space="preserve">Jahrespreis
in
€ </t>
  </si>
  <si>
    <t xml:space="preserve">Monatspreis
in
€ </t>
  </si>
  <si>
    <t>zeit in Stunden zeit in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</si>
</sst>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4" borderId="20" xfId="0" applyNumberFormat="1" applyFont="1" applyFill="1" applyBorder="1" applyProtection="1">
      <protection locked="0"/>
    </xf>
    <xf numFmtId="2" fontId="0" fillId="4" borderId="19" xfId="0" applyNumberForma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0" fillId="3" borderId="8" xfId="0" applyFill="1" applyBorder="1" applyAlignment="1" applyProtection="1">
      <alignment horizontal="center" vertical="center"/>
      <protection hidden="1"/>
    </xf>
    <xf numFmtId="0" fontId="0" fillId="3" borderId="13" xfId="0" applyFill="1" applyBorder="1" applyAlignment="1" applyProtection="1">
      <alignment horizontal="center" vertical="center"/>
      <protection hidden="1"/>
    </xf>
    <xf numFmtId="0" fontId="0" fillId="3" borderId="9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/>
      <protection hidden="1"/>
    </xf>
    <xf numFmtId="1" fontId="0" fillId="3" borderId="19" xfId="0" applyNumberFormat="1" applyFill="1" applyBorder="1" applyAlignment="1" applyProtection="1">
      <alignment horizontal="left"/>
      <protection hidden="1"/>
    </xf>
    <xf numFmtId="1" fontId="0" fillId="3" borderId="20" xfId="0" applyNumberFormat="1" applyFill="1" applyBorder="1" applyAlignment="1" applyProtection="1">
      <alignment horizontal="center"/>
      <protection hidden="1"/>
    </xf>
    <xf numFmtId="2" fontId="0" fillId="3" borderId="19" xfId="0" applyNumberFormat="1" applyFill="1" applyBorder="1" applyAlignment="1" applyProtection="1">
      <alignment wrapText="1"/>
      <protection hidden="1"/>
    </xf>
    <xf numFmtId="0" fontId="0" fillId="3" borderId="19" xfId="0" applyFill="1" applyBorder="1" applyProtection="1">
      <protection hidden="1"/>
    </xf>
    <xf numFmtId="164" fontId="0" fillId="3" borderId="19" xfId="0" applyNumberFormat="1" applyFill="1" applyBorder="1" applyProtection="1">
      <protection hidden="1"/>
    </xf>
    <xf numFmtId="2" fontId="0" fillId="3" borderId="20" xfId="0" applyNumberFormat="1" applyFill="1" applyBorder="1" applyProtection="1">
      <protection hidden="1"/>
    </xf>
    <xf numFmtId="2" fontId="0" fillId="3" borderId="19" xfId="0" applyNumberFormat="1" applyFill="1" applyBorder="1" applyProtection="1">
      <protection hidden="1"/>
    </xf>
    <xf numFmtId="0" fontId="0" fillId="3" borderId="3" xfId="0" applyFill="1" applyBorder="1" applyAlignment="1" applyProtection="1">
      <alignment horizontal="center"/>
      <protection hidden="1"/>
    </xf>
    <xf numFmtId="1" fontId="0" fillId="3" borderId="2" xfId="0" applyNumberFormat="1" applyFill="1" applyBorder="1" applyAlignment="1" applyProtection="1">
      <alignment horizontal="left"/>
      <protection hidden="1"/>
    </xf>
    <xf numFmtId="1" fontId="0" fillId="3" borderId="4" xfId="0" applyNumberFormat="1" applyFill="1" applyBorder="1" applyAlignment="1" applyProtection="1">
      <alignment horizontal="center"/>
      <protection hidden="1"/>
    </xf>
    <xf numFmtId="2" fontId="0" fillId="3" borderId="2" xfId="0" applyNumberFormat="1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2" fontId="0" fillId="3" borderId="5" xfId="0" applyNumberForma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0" fontId="0" fillId="3" borderId="2" xfId="0" applyFill="1" applyBorder="1" applyAlignment="1" applyProtection="1">
      <alignment horizontal="left"/>
      <protection hidden="1"/>
    </xf>
    <xf numFmtId="0" fontId="0" fillId="3" borderId="4" xfId="0" applyFill="1" applyBorder="1" applyAlignment="1" applyProtection="1">
      <alignment horizontal="center"/>
      <protection hidden="1"/>
    </xf>
    <xf numFmtId="0" fontId="0" fillId="3" borderId="21" xfId="0" applyFill="1" applyBorder="1" applyAlignment="1" applyProtection="1">
      <alignment horizontal="center"/>
      <protection hidden="1"/>
    </xf>
    <xf numFmtId="0" fontId="0" fillId="3" borderId="22" xfId="0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horizontal="center"/>
      <protection hidden="1"/>
    </xf>
    <xf numFmtId="2" fontId="0" fillId="3" borderId="22" xfId="0" applyNumberFormat="1" applyFill="1" applyBorder="1" applyAlignment="1" applyProtection="1">
      <alignment wrapText="1"/>
      <protection hidden="1"/>
    </xf>
    <xf numFmtId="0" fontId="0" fillId="3" borderId="22" xfId="0" applyFill="1" applyBorder="1" applyProtection="1">
      <protection hidden="1"/>
    </xf>
    <xf numFmtId="164" fontId="0" fillId="3" borderId="9" xfId="0" applyNumberFormat="1" applyFill="1" applyBorder="1" applyProtection="1">
      <protection hidden="1"/>
    </xf>
    <xf numFmtId="2" fontId="0" fillId="3" borderId="24" xfId="0" applyNumberFormat="1" applyFill="1" applyBorder="1" applyProtection="1">
      <protection hidden="1"/>
    </xf>
    <xf numFmtId="2" fontId="0" fillId="3" borderId="9" xfId="0" applyNumberFormat="1" applyFill="1" applyBorder="1" applyProtection="1">
      <protection hidden="1"/>
    </xf>
    <xf numFmtId="0" fontId="5" fillId="3" borderId="14" xfId="0" applyFont="1" applyFill="1" applyBorder="1" applyAlignment="1" applyProtection="1">
      <alignment horizontal="left"/>
      <protection hidden="1"/>
    </xf>
    <xf numFmtId="0" fontId="5" fillId="3" borderId="15" xfId="0" applyFont="1" applyFill="1" applyBorder="1" applyAlignment="1" applyProtection="1">
      <alignment horizontal="left"/>
      <protection hidden="1"/>
    </xf>
    <xf numFmtId="164" fontId="1" fillId="3" borderId="16" xfId="0" applyNumberFormat="1" applyFont="1" applyFill="1" applyBorder="1" applyAlignment="1" applyProtection="1">
      <alignment horizontal="center"/>
      <protection hidden="1"/>
    </xf>
    <xf numFmtId="164" fontId="1" fillId="3" borderId="17" xfId="0" applyNumberFormat="1" applyFont="1" applyFill="1" applyBorder="1" applyProtection="1">
      <protection hidden="1"/>
    </xf>
    <xf numFmtId="164" fontId="1" fillId="3" borderId="16" xfId="0" applyNumberFormat="1" applyFont="1" applyFill="1" applyBorder="1" applyProtection="1">
      <protection hidden="1"/>
    </xf>
    <xf numFmtId="2" fontId="1" fillId="3" borderId="16" xfId="0" applyNumberFormat="1" applyFont="1" applyFill="1" applyBorder="1" applyProtection="1">
      <protection hidden="1"/>
    </xf>
    <xf numFmtId="2" fontId="1" fillId="3" borderId="17" xfId="0" applyNumberFormat="1" applyFont="1" applyFill="1" applyBorder="1" applyProtection="1">
      <protection hidden="1"/>
    </xf>
    <xf numFmtId="2" fontId="1" fillId="3" borderId="6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F79AA-79D8-4A84-9A03-E8B17FE40925}">
  <sheetPr>
    <pageSetUpPr fitToPage="1"/>
  </sheetPr>
  <dimension ref="A1:K15"/>
  <sheetViews>
    <sheetView tabSelected="1" zoomScaleNormal="100" zoomScalePageLayoutView="140" workbookViewId="0">
      <selection activeCell="P16" sqref="P16"/>
    </sheetView>
  </sheetViews>
  <sheetFormatPr baseColWidth="10" defaultColWidth="9.140625" defaultRowHeight="38.1" customHeight="1" x14ac:dyDescent="0.2"/>
  <cols>
    <col min="1" max="1" width="6" style="8" customWidth="1"/>
    <col min="2" max="2" width="17.85546875" style="14" customWidth="1"/>
    <col min="3" max="3" width="9.28515625" style="8" customWidth="1"/>
    <col min="4" max="4" width="8.5703125" style="3" customWidth="1"/>
    <col min="5" max="5" width="9.28515625" style="3" customWidth="1"/>
    <col min="6" max="6" width="9.5703125" style="3" bestFit="1" customWidth="1"/>
    <col min="7" max="7" width="11.42578125" style="3" customWidth="1"/>
    <col min="8" max="9" width="14.425781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5" t="s">
        <v>4</v>
      </c>
      <c r="B3" s="15" t="s">
        <v>3</v>
      </c>
      <c r="C3" s="16" t="s">
        <v>23</v>
      </c>
      <c r="D3" s="16" t="s">
        <v>24</v>
      </c>
      <c r="E3" s="16" t="s">
        <v>25</v>
      </c>
      <c r="F3" s="16" t="s">
        <v>26</v>
      </c>
      <c r="G3" s="5" t="s">
        <v>27</v>
      </c>
      <c r="H3" s="16" t="s">
        <v>28</v>
      </c>
      <c r="I3" s="5" t="s">
        <v>29</v>
      </c>
      <c r="J3" s="16" t="s">
        <v>30</v>
      </c>
      <c r="K3" s="16" t="s">
        <v>31</v>
      </c>
    </row>
    <row r="4" spans="1:11" ht="18" customHeight="1" x14ac:dyDescent="0.2">
      <c r="A4" s="17"/>
      <c r="B4" s="17"/>
      <c r="C4" s="18"/>
      <c r="D4" s="18" t="s">
        <v>7</v>
      </c>
      <c r="E4" s="18" t="s">
        <v>6</v>
      </c>
      <c r="F4" s="18" t="s">
        <v>8</v>
      </c>
      <c r="G4" s="6" t="s">
        <v>9</v>
      </c>
      <c r="H4" s="18" t="s">
        <v>32</v>
      </c>
      <c r="I4" s="6" t="s">
        <v>12</v>
      </c>
      <c r="J4" s="18" t="s">
        <v>13</v>
      </c>
      <c r="K4" s="18" t="s">
        <v>13</v>
      </c>
    </row>
    <row r="5" spans="1:11" s="8" customFormat="1" ht="20.25" customHeight="1" thickBot="1" x14ac:dyDescent="0.25">
      <c r="A5" s="19"/>
      <c r="B5" s="19"/>
      <c r="C5" s="20"/>
      <c r="D5" s="20" t="s">
        <v>5</v>
      </c>
      <c r="E5" s="20"/>
      <c r="F5" s="20" t="s">
        <v>5</v>
      </c>
      <c r="G5" s="7" t="s">
        <v>10</v>
      </c>
      <c r="H5" s="20" t="s">
        <v>11</v>
      </c>
      <c r="I5" s="7" t="s">
        <v>0</v>
      </c>
      <c r="J5" s="20" t="s">
        <v>0</v>
      </c>
      <c r="K5" s="20" t="s">
        <v>0</v>
      </c>
    </row>
    <row r="6" spans="1:11" ht="12.75" x14ac:dyDescent="0.2">
      <c r="A6" s="21">
        <v>1</v>
      </c>
      <c r="B6" s="22" t="s">
        <v>18</v>
      </c>
      <c r="C6" s="23">
        <v>2</v>
      </c>
      <c r="D6" s="24">
        <v>28.03</v>
      </c>
      <c r="E6" s="25">
        <v>104</v>
      </c>
      <c r="F6" s="26">
        <f>E6*D6</f>
        <v>2915.12</v>
      </c>
      <c r="G6" s="9"/>
      <c r="H6" s="27" t="str">
        <f>IFERROR(F6/G6,"")</f>
        <v/>
      </c>
      <c r="I6" s="10"/>
      <c r="J6" s="28" t="str">
        <f>IFERROR(H6*I6,"")</f>
        <v/>
      </c>
      <c r="K6" s="27" t="str">
        <f>IFERROR(J6/12,"")</f>
        <v/>
      </c>
    </row>
    <row r="7" spans="1:11" ht="12.75" x14ac:dyDescent="0.2">
      <c r="A7" s="29">
        <v>2</v>
      </c>
      <c r="B7" s="30" t="s">
        <v>19</v>
      </c>
      <c r="C7" s="31">
        <v>2</v>
      </c>
      <c r="D7" s="32">
        <v>22.16</v>
      </c>
      <c r="E7" s="33">
        <v>104</v>
      </c>
      <c r="F7" s="34">
        <f t="shared" ref="F7:F12" si="0">E7*D7</f>
        <v>2304.64</v>
      </c>
      <c r="G7" s="11"/>
      <c r="H7" s="35" t="str">
        <f t="shared" ref="H7:H12" si="1">IFERROR(F7/G7,"")</f>
        <v/>
      </c>
      <c r="I7" s="12"/>
      <c r="J7" s="36" t="str">
        <f t="shared" ref="J7:J12" si="2">IFERROR(H7*I7,"")</f>
        <v/>
      </c>
      <c r="K7" s="35" t="str">
        <f t="shared" ref="K7:K12" si="3">IFERROR(J7/12,"")</f>
        <v/>
      </c>
    </row>
    <row r="8" spans="1:11" ht="12.75" x14ac:dyDescent="0.2">
      <c r="A8" s="29">
        <v>3</v>
      </c>
      <c r="B8" s="37" t="s">
        <v>20</v>
      </c>
      <c r="C8" s="38">
        <v>2</v>
      </c>
      <c r="D8" s="32">
        <v>6.19</v>
      </c>
      <c r="E8" s="33">
        <v>104</v>
      </c>
      <c r="F8" s="34">
        <f t="shared" si="0"/>
        <v>643.76</v>
      </c>
      <c r="G8" s="11"/>
      <c r="H8" s="35" t="str">
        <f t="shared" si="1"/>
        <v/>
      </c>
      <c r="I8" s="12"/>
      <c r="J8" s="36" t="str">
        <f t="shared" si="2"/>
        <v/>
      </c>
      <c r="K8" s="35" t="str">
        <f t="shared" si="3"/>
        <v/>
      </c>
    </row>
    <row r="9" spans="1:11" ht="12.75" x14ac:dyDescent="0.2">
      <c r="A9" s="29">
        <v>4</v>
      </c>
      <c r="B9" s="37" t="s">
        <v>21</v>
      </c>
      <c r="C9" s="38">
        <v>2</v>
      </c>
      <c r="D9" s="32">
        <v>7.96</v>
      </c>
      <c r="E9" s="33">
        <v>104</v>
      </c>
      <c r="F9" s="34">
        <f t="shared" si="0"/>
        <v>827.84</v>
      </c>
      <c r="G9" s="11"/>
      <c r="H9" s="35" t="str">
        <f t="shared" si="1"/>
        <v/>
      </c>
      <c r="I9" s="12"/>
      <c r="J9" s="36" t="str">
        <f t="shared" si="2"/>
        <v/>
      </c>
      <c r="K9" s="35" t="str">
        <f t="shared" si="3"/>
        <v/>
      </c>
    </row>
    <row r="10" spans="1:11" ht="12.75" x14ac:dyDescent="0.2">
      <c r="A10" s="29">
        <v>5</v>
      </c>
      <c r="B10" s="37" t="s">
        <v>22</v>
      </c>
      <c r="C10" s="38">
        <v>2</v>
      </c>
      <c r="D10" s="32">
        <v>7.96</v>
      </c>
      <c r="E10" s="33">
        <v>104</v>
      </c>
      <c r="F10" s="34">
        <f t="shared" si="0"/>
        <v>827.84</v>
      </c>
      <c r="G10" s="11"/>
      <c r="H10" s="35" t="str">
        <f t="shared" si="1"/>
        <v/>
      </c>
      <c r="I10" s="12"/>
      <c r="J10" s="36" t="str">
        <f t="shared" si="2"/>
        <v/>
      </c>
      <c r="K10" s="35" t="str">
        <f t="shared" si="3"/>
        <v/>
      </c>
    </row>
    <row r="11" spans="1:11" ht="12.75" x14ac:dyDescent="0.2">
      <c r="A11" s="29">
        <v>6</v>
      </c>
      <c r="B11" s="37" t="s">
        <v>16</v>
      </c>
      <c r="C11" s="38">
        <v>1</v>
      </c>
      <c r="D11" s="32">
        <v>17.95</v>
      </c>
      <c r="E11" s="33">
        <v>52</v>
      </c>
      <c r="F11" s="34">
        <f t="shared" si="0"/>
        <v>933.4</v>
      </c>
      <c r="G11" s="11"/>
      <c r="H11" s="35" t="str">
        <f t="shared" si="1"/>
        <v/>
      </c>
      <c r="I11" s="12"/>
      <c r="J11" s="36" t="str">
        <f t="shared" si="2"/>
        <v/>
      </c>
      <c r="K11" s="35" t="str">
        <f t="shared" si="3"/>
        <v/>
      </c>
    </row>
    <row r="12" spans="1:11" ht="13.5" thickBot="1" x14ac:dyDescent="0.25">
      <c r="A12" s="39">
        <v>7</v>
      </c>
      <c r="B12" s="40" t="s">
        <v>17</v>
      </c>
      <c r="C12" s="41">
        <v>1</v>
      </c>
      <c r="D12" s="42">
        <v>17.95</v>
      </c>
      <c r="E12" s="43">
        <v>52</v>
      </c>
      <c r="F12" s="44">
        <f t="shared" si="0"/>
        <v>933.4</v>
      </c>
      <c r="G12" s="11"/>
      <c r="H12" s="45" t="str">
        <f t="shared" si="1"/>
        <v/>
      </c>
      <c r="I12" s="12"/>
      <c r="J12" s="46" t="str">
        <f t="shared" si="2"/>
        <v/>
      </c>
      <c r="K12" s="45" t="str">
        <f t="shared" si="3"/>
        <v/>
      </c>
    </row>
    <row r="13" spans="1:11" ht="18" customHeight="1" thickBot="1" x14ac:dyDescent="0.25">
      <c r="A13" s="47" t="s">
        <v>2</v>
      </c>
      <c r="B13" s="48"/>
      <c r="C13" s="49">
        <f>SUM(C6:C12)</f>
        <v>12</v>
      </c>
      <c r="D13" s="50">
        <f>SUM(D6:D12)</f>
        <v>108.19999999999999</v>
      </c>
      <c r="E13" s="51">
        <f>SUM(E6:E12)</f>
        <v>624</v>
      </c>
      <c r="F13" s="50">
        <f>SUM(F6:F12)</f>
        <v>9386</v>
      </c>
      <c r="G13" s="13"/>
      <c r="H13" s="52" t="str">
        <f>IF(SUM(H2:H12)=0,"",SUM(H2:H12))</f>
        <v/>
      </c>
      <c r="I13" s="13"/>
      <c r="J13" s="53" t="str">
        <f>IF(SUM(J2:J12)=0,"",SUM(J2:J12))</f>
        <v/>
      </c>
      <c r="K13" s="53" t="str">
        <f>IF(SUM(K2:K12)=0,"",SUM(K2:K12))</f>
        <v/>
      </c>
    </row>
    <row r="14" spans="1:11" ht="19.5" customHeight="1" thickBot="1" x14ac:dyDescent="0.25">
      <c r="I14" s="3" t="s">
        <v>14</v>
      </c>
      <c r="J14" s="54" t="str">
        <f>IFERROR(IF(J13*0.19=0,"",J13*0.19),"")</f>
        <v/>
      </c>
      <c r="K14" s="54" t="str">
        <f>IFERROR(IF(K13*0.19=0,"",K13*0.19),"")</f>
        <v/>
      </c>
    </row>
    <row r="15" spans="1:11" ht="17.25" customHeight="1" thickBot="1" x14ac:dyDescent="0.25">
      <c r="I15" s="3" t="s">
        <v>15</v>
      </c>
      <c r="J15" s="54" t="str">
        <f>IFERROR(J13+J14,"")</f>
        <v/>
      </c>
      <c r="K15" s="54" t="str">
        <f>IFERROR(K13+K14,"")</f>
        <v/>
      </c>
    </row>
  </sheetData>
  <sheetProtection algorithmName="SHA-512" hashValue="tKd/xQFru4q+lNm0Lk7zXTNCs5h28SQrZsMhccZeVlwJKpaZhsSiU9UbCM0rWgKxvDBEV+PojIlfmJqmcje3Eg==" saltValue="oIsxCk+wjS/WtoIoyUBt8w==" spinCount="100000" sheet="1" objects="1" scenarios="1"/>
  <mergeCells count="14">
    <mergeCell ref="A1:K1"/>
    <mergeCell ref="A13:B13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97" orientation="landscape" horizontalDpi="4294967293" verticalDpi="4294967293" r:id="rId1"/>
  <headerFooter alignWithMargins="0">
    <oddHeader>&amp;CObjekt: Bauhof, Fabrikstraße 11 a,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F12BD0-9F4E-4D4C-9C8F-22781E228EFB}"/>
</file>

<file path=customXml/itemProps2.xml><?xml version="1.0" encoding="utf-8"?>
<ds:datastoreItem xmlns:ds="http://schemas.openxmlformats.org/officeDocument/2006/customXml" ds:itemID="{5D52964D-6F95-42A2-A3C2-E3A7BFE6C79B}"/>
</file>

<file path=customXml/itemProps3.xml><?xml version="1.0" encoding="utf-8"?>
<ds:datastoreItem xmlns:ds="http://schemas.openxmlformats.org/officeDocument/2006/customXml" ds:itemID="{CE500726-71E1-445F-B482-EB837B13957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2017-04-27T13:40:58Z</cp:lastPrinted>
  <dcterms:created xsi:type="dcterms:W3CDTF">2001-09-26T11:21:48Z</dcterms:created>
  <dcterms:modified xsi:type="dcterms:W3CDTF">2025-07-14T09:41:56Z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