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O:\Baubereich\001. Hausverwaltung\007 Reinigung\20250625 Ausschreibung Reinigung Juli 2025 Los 1 bis 5\Los 2 Preisblätter\"/>
    </mc:Choice>
  </mc:AlternateContent>
  <xr:revisionPtr revIDLastSave="0" documentId="13_ncr:1_{4D02FDF2-E27F-4CBB-80AC-80335E337F26}" xr6:coauthVersionLast="47" xr6:coauthVersionMax="47" xr10:uidLastSave="{00000000-0000-0000-0000-000000000000}"/>
  <bookViews>
    <workbookView xWindow="-120" yWindow="-120" windowWidth="29040" windowHeight="15720" tabRatio="845" xr2:uid="{4AA75A26-6158-4198-8823-8C1BB2651021}"/>
  </bookViews>
  <sheets>
    <sheet name="Preisblat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3" l="1"/>
  <c r="J9" i="3" s="1"/>
  <c r="K9" i="3" s="1"/>
  <c r="H6" i="3"/>
  <c r="J6" i="3" s="1"/>
  <c r="F17" i="3"/>
  <c r="H17" i="3" s="1"/>
  <c r="J17" i="3" s="1"/>
  <c r="K17" i="3" s="1"/>
  <c r="F16" i="3"/>
  <c r="H16" i="3"/>
  <c r="J16" i="3" s="1"/>
  <c r="K16" i="3" s="1"/>
  <c r="F15" i="3"/>
  <c r="H15" i="3" s="1"/>
  <c r="J15" i="3" s="1"/>
  <c r="K15" i="3" s="1"/>
  <c r="F14" i="3"/>
  <c r="H14" i="3"/>
  <c r="J14" i="3" s="1"/>
  <c r="K14" i="3" s="1"/>
  <c r="F13" i="3"/>
  <c r="H13" i="3" s="1"/>
  <c r="J13" i="3" s="1"/>
  <c r="K13" i="3" s="1"/>
  <c r="F12" i="3"/>
  <c r="H12" i="3" s="1"/>
  <c r="J12" i="3" s="1"/>
  <c r="K12" i="3" s="1"/>
  <c r="F11" i="3"/>
  <c r="H11" i="3" s="1"/>
  <c r="J11" i="3" s="1"/>
  <c r="K11" i="3" s="1"/>
  <c r="F10" i="3"/>
  <c r="F18" i="3" s="1"/>
  <c r="F9" i="3"/>
  <c r="F8" i="3"/>
  <c r="H8" i="3" s="1"/>
  <c r="J8" i="3" s="1"/>
  <c r="K8" i="3" s="1"/>
  <c r="F7" i="3"/>
  <c r="H7" i="3"/>
  <c r="J7" i="3" s="1"/>
  <c r="K7" i="3" s="1"/>
  <c r="F6" i="3"/>
  <c r="D18" i="3"/>
  <c r="K6" i="3" l="1"/>
  <c r="H10" i="3"/>
  <c r="J10" i="3" s="1"/>
  <c r="K10" i="3" s="1"/>
  <c r="H18" i="3"/>
  <c r="K18" i="3" l="1"/>
  <c r="K19" i="3" s="1"/>
  <c r="K20" i="3" s="1"/>
  <c r="J18" i="3"/>
  <c r="J19" i="3" s="1"/>
  <c r="J20" i="3" s="1"/>
</calcChain>
</file>

<file path=xl/sharedStrings.xml><?xml version="1.0" encoding="utf-8"?>
<sst xmlns="http://schemas.openxmlformats.org/spreadsheetml/2006/main" count="46" uniqueCount="41">
  <si>
    <t>€</t>
  </si>
  <si>
    <t>Preisblatt zur Ermittlung der Kosten für die Unterhaltsreinigung</t>
  </si>
  <si>
    <t>Insgesamt</t>
  </si>
  <si>
    <t>Raum</t>
  </si>
  <si>
    <t>Pos.</t>
  </si>
  <si>
    <t>m²</t>
  </si>
  <si>
    <t>pro Jahr</t>
  </si>
  <si>
    <t>summe in</t>
  </si>
  <si>
    <t>in</t>
  </si>
  <si>
    <t>leistung</t>
  </si>
  <si>
    <t>m²/h</t>
  </si>
  <si>
    <t>h</t>
  </si>
  <si>
    <t>rechnungssatz</t>
  </si>
  <si>
    <t xml:space="preserve">in </t>
  </si>
  <si>
    <t>M</t>
  </si>
  <si>
    <t>19 % Mwst:</t>
  </si>
  <si>
    <t>Gesamtsumme:</t>
  </si>
  <si>
    <t>Veranstaltungsraum</t>
  </si>
  <si>
    <t>Küche EG</t>
  </si>
  <si>
    <t>1</t>
  </si>
  <si>
    <t>Flur EG</t>
  </si>
  <si>
    <t>WC</t>
  </si>
  <si>
    <t>Büro 1</t>
  </si>
  <si>
    <t>Büro 2</t>
  </si>
  <si>
    <t>Küche OG</t>
  </si>
  <si>
    <t>Flur OG</t>
  </si>
  <si>
    <t>Boden links</t>
  </si>
  <si>
    <t>Boden rechts</t>
  </si>
  <si>
    <t>Treppe zum OG</t>
  </si>
  <si>
    <t>Treppe zum Boden</t>
  </si>
  <si>
    <t>V</t>
  </si>
  <si>
    <t>Turnus
pro
Woche</t>
  </si>
  <si>
    <t>Flächen-summe in m²</t>
  </si>
  <si>
    <t>Rein. pro Jahr</t>
  </si>
  <si>
    <t>Jahresfläche in m²</t>
  </si>
  <si>
    <t>Richt-
leistung
 m²/h</t>
  </si>
  <si>
    <t>jährl. Ausführungs- 
zeit in Stunden
 h</t>
  </si>
  <si>
    <t>Stundenver-rechnungssatz €</t>
  </si>
  <si>
    <t xml:space="preserve">Jahrespreis
in
€ </t>
  </si>
  <si>
    <t xml:space="preserve">Monatspreis
in
€ </t>
  </si>
  <si>
    <t>zeit in Stunden zeit in Stunden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</si>
</sst>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14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2" fontId="2" fillId="4" borderId="27" xfId="0" applyNumberFormat="1" applyFont="1" applyFill="1" applyBorder="1" applyProtection="1">
      <protection locked="0"/>
    </xf>
    <xf numFmtId="2" fontId="0" fillId="4" borderId="25" xfId="0" applyNumberFormat="1" applyFill="1" applyBorder="1" applyProtection="1">
      <protection locked="0"/>
    </xf>
    <xf numFmtId="2" fontId="2" fillId="4" borderId="9" xfId="0" applyNumberFormat="1" applyFont="1" applyFill="1" applyBorder="1" applyProtection="1">
      <protection locked="0"/>
    </xf>
    <xf numFmtId="2" fontId="0" fillId="4" borderId="1" xfId="0" applyNumberFormat="1" applyFill="1" applyBorder="1" applyProtection="1">
      <protection locked="0"/>
    </xf>
    <xf numFmtId="2" fontId="0" fillId="0" borderId="20" xfId="0" applyNumberFormat="1" applyBorder="1" applyProtection="1">
      <protection locked="0"/>
    </xf>
    <xf numFmtId="0" fontId="0" fillId="0" borderId="20" xfId="0" applyBorder="1" applyProtection="1">
      <protection locked="0"/>
    </xf>
    <xf numFmtId="0" fontId="2" fillId="4" borderId="0" xfId="0" applyFont="1" applyFill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6" fillId="3" borderId="15" xfId="0" applyFont="1" applyFill="1" applyBorder="1" applyAlignment="1" applyProtection="1">
      <alignment horizontal="center" vertical="center"/>
      <protection hidden="1"/>
    </xf>
    <xf numFmtId="0" fontId="6" fillId="3" borderId="11" xfId="0" applyFont="1" applyFill="1" applyBorder="1" applyAlignment="1" applyProtection="1">
      <alignment horizontal="center" vertical="center" wrapText="1"/>
      <protection hidden="1"/>
    </xf>
    <xf numFmtId="0" fontId="0" fillId="3" borderId="16" xfId="0" applyFill="1" applyBorder="1" applyAlignment="1" applyProtection="1">
      <alignment horizontal="center" vertical="center"/>
      <protection hidden="1"/>
    </xf>
    <xf numFmtId="0" fontId="0" fillId="3" borderId="12" xfId="0" applyFill="1" applyBorder="1" applyAlignment="1" applyProtection="1">
      <alignment horizontal="center" vertical="center"/>
      <protection hidden="1"/>
    </xf>
    <xf numFmtId="0" fontId="0" fillId="3" borderId="17" xfId="0" applyFill="1" applyBorder="1" applyAlignment="1" applyProtection="1">
      <alignment horizontal="center" vertical="center"/>
      <protection hidden="1"/>
    </xf>
    <xf numFmtId="0" fontId="0" fillId="3" borderId="13" xfId="0" applyFill="1" applyBorder="1" applyAlignment="1" applyProtection="1">
      <alignment horizontal="center" vertical="center"/>
      <protection hidden="1"/>
    </xf>
    <xf numFmtId="0" fontId="0" fillId="3" borderId="22" xfId="0" applyFill="1" applyBorder="1" applyAlignment="1" applyProtection="1">
      <alignment horizontal="center"/>
      <protection hidden="1"/>
    </xf>
    <xf numFmtId="1" fontId="0" fillId="3" borderId="23" xfId="0" applyNumberFormat="1" applyFill="1" applyBorder="1" applyAlignment="1" applyProtection="1">
      <alignment horizontal="left"/>
      <protection hidden="1"/>
    </xf>
    <xf numFmtId="0" fontId="0" fillId="3" borderId="24" xfId="0" applyFill="1" applyBorder="1" applyAlignment="1" applyProtection="1">
      <alignment horizontal="center"/>
      <protection hidden="1"/>
    </xf>
    <xf numFmtId="2" fontId="0" fillId="3" borderId="25" xfId="0" applyNumberFormat="1" applyFill="1" applyBorder="1" applyAlignment="1" applyProtection="1">
      <alignment wrapText="1"/>
      <protection hidden="1"/>
    </xf>
    <xf numFmtId="0" fontId="0" fillId="3" borderId="26" xfId="0" applyFill="1" applyBorder="1" applyProtection="1">
      <protection hidden="1"/>
    </xf>
    <xf numFmtId="164" fontId="0" fillId="3" borderId="25" xfId="0" applyNumberFormat="1" applyFill="1" applyBorder="1" applyProtection="1">
      <protection hidden="1"/>
    </xf>
    <xf numFmtId="0" fontId="0" fillId="3" borderId="6" xfId="0" applyFill="1" applyBorder="1" applyAlignment="1" applyProtection="1">
      <alignment horizontal="center"/>
      <protection hidden="1"/>
    </xf>
    <xf numFmtId="1" fontId="0" fillId="3" borderId="2" xfId="0" applyNumberFormat="1" applyFill="1" applyBorder="1" applyAlignment="1" applyProtection="1">
      <alignment horizontal="left"/>
      <protection hidden="1"/>
    </xf>
    <xf numFmtId="49" fontId="2" fillId="3" borderId="8" xfId="0" applyNumberFormat="1" applyFont="1" applyFill="1" applyBorder="1" applyAlignment="1" applyProtection="1">
      <alignment horizontal="center"/>
      <protection hidden="1"/>
    </xf>
    <xf numFmtId="2" fontId="0" fillId="3" borderId="5" xfId="0" applyNumberFormat="1" applyFill="1" applyBorder="1" applyAlignment="1" applyProtection="1">
      <alignment wrapText="1"/>
      <protection hidden="1"/>
    </xf>
    <xf numFmtId="0" fontId="0" fillId="3" borderId="4" xfId="0" applyFill="1" applyBorder="1" applyProtection="1">
      <protection hidden="1"/>
    </xf>
    <xf numFmtId="164" fontId="0" fillId="3" borderId="1" xfId="0" applyNumberFormat="1" applyFill="1" applyBorder="1" applyProtection="1">
      <protection hidden="1"/>
    </xf>
    <xf numFmtId="0" fontId="0" fillId="3" borderId="2" xfId="0" applyFill="1" applyBorder="1" applyAlignment="1" applyProtection="1">
      <alignment horizontal="left"/>
      <protection hidden="1"/>
    </xf>
    <xf numFmtId="0" fontId="0" fillId="3" borderId="8" xfId="0" applyFill="1" applyBorder="1" applyAlignment="1" applyProtection="1">
      <alignment horizontal="center"/>
      <protection hidden="1"/>
    </xf>
    <xf numFmtId="0" fontId="0" fillId="3" borderId="2" xfId="0" applyFill="1" applyBorder="1" applyAlignment="1" applyProtection="1">
      <alignment horizontal="left" wrapText="1"/>
      <protection hidden="1"/>
    </xf>
    <xf numFmtId="0" fontId="2" fillId="3" borderId="8" xfId="0" applyFont="1" applyFill="1" applyBorder="1" applyAlignment="1" applyProtection="1">
      <alignment horizontal="center"/>
      <protection hidden="1"/>
    </xf>
    <xf numFmtId="0" fontId="2" fillId="3" borderId="7" xfId="0" applyFont="1" applyFill="1" applyBorder="1" applyAlignment="1" applyProtection="1">
      <alignment horizontal="center"/>
      <protection hidden="1"/>
    </xf>
    <xf numFmtId="2" fontId="0" fillId="3" borderId="1" xfId="0" applyNumberFormat="1" applyFill="1" applyBorder="1" applyAlignment="1" applyProtection="1">
      <alignment wrapText="1"/>
      <protection hidden="1"/>
    </xf>
    <xf numFmtId="0" fontId="0" fillId="3" borderId="3" xfId="0" applyFill="1" applyBorder="1" applyProtection="1">
      <protection hidden="1"/>
    </xf>
    <xf numFmtId="0" fontId="0" fillId="3" borderId="28" xfId="0" applyFill="1" applyBorder="1" applyAlignment="1" applyProtection="1">
      <alignment horizontal="center"/>
      <protection hidden="1"/>
    </xf>
    <xf numFmtId="0" fontId="0" fillId="3" borderId="29" xfId="0" applyFill="1" applyBorder="1" applyAlignment="1" applyProtection="1">
      <alignment horizontal="left" wrapText="1"/>
      <protection hidden="1"/>
    </xf>
    <xf numFmtId="0" fontId="2" fillId="3" borderId="30" xfId="0" applyFont="1" applyFill="1" applyBorder="1" applyAlignment="1" applyProtection="1">
      <alignment horizontal="center"/>
      <protection hidden="1"/>
    </xf>
    <xf numFmtId="2" fontId="0" fillId="3" borderId="31" xfId="0" applyNumberFormat="1" applyFill="1" applyBorder="1" applyProtection="1">
      <protection hidden="1"/>
    </xf>
    <xf numFmtId="0" fontId="0" fillId="3" borderId="14" xfId="0" applyFill="1" applyBorder="1" applyProtection="1">
      <protection hidden="1"/>
    </xf>
    <xf numFmtId="164" fontId="0" fillId="3" borderId="13" xfId="0" applyNumberFormat="1" applyFill="1" applyBorder="1" applyProtection="1">
      <protection hidden="1"/>
    </xf>
    <xf numFmtId="0" fontId="5" fillId="3" borderId="18" xfId="0" applyFont="1" applyFill="1" applyBorder="1" applyAlignment="1" applyProtection="1">
      <alignment horizontal="left"/>
      <protection hidden="1"/>
    </xf>
    <xf numFmtId="0" fontId="5" fillId="3" borderId="19" xfId="0" applyFont="1" applyFill="1" applyBorder="1" applyAlignment="1" applyProtection="1">
      <alignment horizontal="left"/>
      <protection hidden="1"/>
    </xf>
    <xf numFmtId="164" fontId="1" fillId="3" borderId="20" xfId="0" applyNumberFormat="1" applyFont="1" applyFill="1" applyBorder="1" applyAlignment="1" applyProtection="1">
      <alignment horizontal="center"/>
      <protection hidden="1"/>
    </xf>
    <xf numFmtId="164" fontId="1" fillId="3" borderId="21" xfId="0" applyNumberFormat="1" applyFont="1" applyFill="1" applyBorder="1" applyProtection="1">
      <protection hidden="1"/>
    </xf>
    <xf numFmtId="164" fontId="1" fillId="3" borderId="20" xfId="0" applyNumberFormat="1" applyFont="1" applyFill="1" applyBorder="1" applyProtection="1">
      <protection hidden="1"/>
    </xf>
    <xf numFmtId="2" fontId="0" fillId="3" borderId="27" xfId="0" applyNumberFormat="1" applyFill="1" applyBorder="1" applyProtection="1">
      <protection hidden="1"/>
    </xf>
    <xf numFmtId="2" fontId="0" fillId="3" borderId="9" xfId="0" applyNumberFormat="1" applyFill="1" applyBorder="1" applyProtection="1">
      <protection hidden="1"/>
    </xf>
    <xf numFmtId="2" fontId="0" fillId="3" borderId="32" xfId="0" applyNumberFormat="1" applyFill="1" applyBorder="1" applyProtection="1">
      <protection hidden="1"/>
    </xf>
    <xf numFmtId="2" fontId="1" fillId="3" borderId="21" xfId="0" applyNumberFormat="1" applyFont="1" applyFill="1" applyBorder="1" applyProtection="1">
      <protection hidden="1"/>
    </xf>
    <xf numFmtId="2" fontId="0" fillId="3" borderId="25" xfId="0" applyNumberFormat="1" applyFill="1" applyBorder="1" applyProtection="1">
      <protection hidden="1"/>
    </xf>
    <xf numFmtId="2" fontId="0" fillId="3" borderId="1" xfId="0" applyNumberFormat="1" applyFill="1" applyBorder="1" applyProtection="1">
      <protection hidden="1"/>
    </xf>
    <xf numFmtId="2" fontId="0" fillId="3" borderId="13" xfId="0" applyNumberFormat="1" applyFill="1" applyBorder="1" applyProtection="1">
      <protection hidden="1"/>
    </xf>
    <xf numFmtId="2" fontId="1" fillId="3" borderId="20" xfId="0" applyNumberFormat="1" applyFont="1" applyFill="1" applyBorder="1" applyProtection="1">
      <protection hidden="1"/>
    </xf>
    <xf numFmtId="2" fontId="1" fillId="3" borderId="10" xfId="0" applyNumberFormat="1" applyFont="1" applyFill="1" applyBorder="1" applyProtection="1">
      <protection hidden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8C3E9E-9D4E-47DD-BB03-4A3A289D27D1}">
  <sheetPr>
    <pageSetUpPr fitToPage="1"/>
  </sheetPr>
  <dimension ref="A1:M20"/>
  <sheetViews>
    <sheetView tabSelected="1" zoomScaleNormal="100" zoomScalePageLayoutView="140" workbookViewId="0">
      <selection activeCell="K14" sqref="K14"/>
    </sheetView>
  </sheetViews>
  <sheetFormatPr baseColWidth="10" defaultColWidth="9.140625" defaultRowHeight="38.1" customHeight="1" x14ac:dyDescent="0.2"/>
  <cols>
    <col min="1" max="1" width="6" style="8" customWidth="1"/>
    <col min="2" max="2" width="17.85546875" style="16" customWidth="1"/>
    <col min="3" max="3" width="9.28515625" style="8" customWidth="1"/>
    <col min="4" max="4" width="8.5703125" style="3" customWidth="1"/>
    <col min="5" max="5" width="9.28515625" style="3" customWidth="1"/>
    <col min="6" max="6" width="9.5703125" style="3" bestFit="1" customWidth="1"/>
    <col min="7" max="7" width="11.42578125" style="3" customWidth="1"/>
    <col min="8" max="8" width="14.42578125" style="3" customWidth="1"/>
    <col min="9" max="9" width="12.5703125" style="3" customWidth="1"/>
    <col min="10" max="10" width="12.85546875" style="3" customWidth="1"/>
    <col min="11" max="11" width="14.5703125" style="3" customWidth="1"/>
    <col min="12" max="16384" width="9.140625" style="3"/>
  </cols>
  <sheetData>
    <row r="1" spans="1:11" ht="25.5" customHeight="1" x14ac:dyDescent="0.2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7.5" customHeight="1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18" customHeight="1" x14ac:dyDescent="0.2">
      <c r="A3" s="17" t="s">
        <v>4</v>
      </c>
      <c r="B3" s="17" t="s">
        <v>3</v>
      </c>
      <c r="C3" s="18" t="s">
        <v>31</v>
      </c>
      <c r="D3" s="18" t="s">
        <v>32</v>
      </c>
      <c r="E3" s="18" t="s">
        <v>33</v>
      </c>
      <c r="F3" s="18" t="s">
        <v>34</v>
      </c>
      <c r="G3" s="5" t="s">
        <v>35</v>
      </c>
      <c r="H3" s="18" t="s">
        <v>36</v>
      </c>
      <c r="I3" s="5" t="s">
        <v>37</v>
      </c>
      <c r="J3" s="18" t="s">
        <v>38</v>
      </c>
      <c r="K3" s="18" t="s">
        <v>39</v>
      </c>
    </row>
    <row r="4" spans="1:11" ht="18" customHeight="1" x14ac:dyDescent="0.2">
      <c r="A4" s="19"/>
      <c r="B4" s="19"/>
      <c r="C4" s="20"/>
      <c r="D4" s="20" t="s">
        <v>7</v>
      </c>
      <c r="E4" s="20" t="s">
        <v>6</v>
      </c>
      <c r="F4" s="20" t="s">
        <v>8</v>
      </c>
      <c r="G4" s="6" t="s">
        <v>9</v>
      </c>
      <c r="H4" s="20" t="s">
        <v>40</v>
      </c>
      <c r="I4" s="6" t="s">
        <v>12</v>
      </c>
      <c r="J4" s="20" t="s">
        <v>13</v>
      </c>
      <c r="K4" s="20" t="s">
        <v>13</v>
      </c>
    </row>
    <row r="5" spans="1:11" s="8" customFormat="1" ht="20.25" customHeight="1" thickBot="1" x14ac:dyDescent="0.25">
      <c r="A5" s="21"/>
      <c r="B5" s="21"/>
      <c r="C5" s="22"/>
      <c r="D5" s="22" t="s">
        <v>5</v>
      </c>
      <c r="E5" s="22"/>
      <c r="F5" s="22" t="s">
        <v>5</v>
      </c>
      <c r="G5" s="7" t="s">
        <v>10</v>
      </c>
      <c r="H5" s="22" t="s">
        <v>11</v>
      </c>
      <c r="I5" s="7" t="s">
        <v>0</v>
      </c>
      <c r="J5" s="22" t="s">
        <v>0</v>
      </c>
      <c r="K5" s="22" t="s">
        <v>0</v>
      </c>
    </row>
    <row r="6" spans="1:11" ht="12.75" x14ac:dyDescent="0.2">
      <c r="A6" s="23">
        <v>1</v>
      </c>
      <c r="B6" s="24" t="s">
        <v>17</v>
      </c>
      <c r="C6" s="25">
        <v>1</v>
      </c>
      <c r="D6" s="26">
        <v>27.6</v>
      </c>
      <c r="E6" s="27">
        <v>52</v>
      </c>
      <c r="F6" s="28">
        <f>E6*D6</f>
        <v>1435.2</v>
      </c>
      <c r="G6" s="9"/>
      <c r="H6" s="53" t="str">
        <f>IFERROR(F6/G6,"")</f>
        <v/>
      </c>
      <c r="I6" s="10"/>
      <c r="J6" s="57" t="str">
        <f>IFERROR(H6*I6,"")</f>
        <v/>
      </c>
      <c r="K6" s="53" t="str">
        <f>IFERROR(J6/12,"")</f>
        <v/>
      </c>
    </row>
    <row r="7" spans="1:11" ht="12.75" x14ac:dyDescent="0.2">
      <c r="A7" s="29">
        <v>2</v>
      </c>
      <c r="B7" s="30" t="s">
        <v>18</v>
      </c>
      <c r="C7" s="31" t="s">
        <v>19</v>
      </c>
      <c r="D7" s="32">
        <v>3.89</v>
      </c>
      <c r="E7" s="33">
        <v>52</v>
      </c>
      <c r="F7" s="34">
        <f t="shared" ref="F7:F17" si="0">E7*D7</f>
        <v>202.28</v>
      </c>
      <c r="G7" s="11"/>
      <c r="H7" s="54" t="str">
        <f>IFERROR(F7/G7,"")</f>
        <v/>
      </c>
      <c r="I7" s="12"/>
      <c r="J7" s="58" t="str">
        <f>IFERROR(H7*I7,"")</f>
        <v/>
      </c>
      <c r="K7" s="54" t="str">
        <f>IFERROR(J7/12,"")</f>
        <v/>
      </c>
    </row>
    <row r="8" spans="1:11" ht="12.75" x14ac:dyDescent="0.2">
      <c r="A8" s="29">
        <v>3</v>
      </c>
      <c r="B8" s="35" t="s">
        <v>20</v>
      </c>
      <c r="C8" s="36">
        <v>1</v>
      </c>
      <c r="D8" s="32">
        <v>14</v>
      </c>
      <c r="E8" s="33">
        <v>52</v>
      </c>
      <c r="F8" s="34">
        <f t="shared" si="0"/>
        <v>728</v>
      </c>
      <c r="G8" s="11"/>
      <c r="H8" s="54" t="str">
        <f t="shared" ref="H8:H17" si="1">IFERROR(F8/G8,"")</f>
        <v/>
      </c>
      <c r="I8" s="12"/>
      <c r="J8" s="58" t="str">
        <f t="shared" ref="J8:J17" si="2">IFERROR(H8*I8,"")</f>
        <v/>
      </c>
      <c r="K8" s="54" t="str">
        <f t="shared" ref="K8:K17" si="3">IFERROR(J8/12,"")</f>
        <v/>
      </c>
    </row>
    <row r="9" spans="1:11" ht="12.75" x14ac:dyDescent="0.2">
      <c r="A9" s="29">
        <v>4</v>
      </c>
      <c r="B9" s="35" t="s">
        <v>21</v>
      </c>
      <c r="C9" s="36">
        <v>2</v>
      </c>
      <c r="D9" s="32">
        <v>3.54</v>
      </c>
      <c r="E9" s="33">
        <v>104</v>
      </c>
      <c r="F9" s="34">
        <f t="shared" si="0"/>
        <v>368.16</v>
      </c>
      <c r="G9" s="11"/>
      <c r="H9" s="54" t="str">
        <f t="shared" si="1"/>
        <v/>
      </c>
      <c r="I9" s="12"/>
      <c r="J9" s="58" t="str">
        <f t="shared" si="2"/>
        <v/>
      </c>
      <c r="K9" s="54" t="str">
        <f t="shared" si="3"/>
        <v/>
      </c>
    </row>
    <row r="10" spans="1:11" ht="12.75" x14ac:dyDescent="0.2">
      <c r="A10" s="29">
        <v>5</v>
      </c>
      <c r="B10" s="35" t="s">
        <v>22</v>
      </c>
      <c r="C10" s="36">
        <v>1</v>
      </c>
      <c r="D10" s="32">
        <v>13.39</v>
      </c>
      <c r="E10" s="33">
        <v>52</v>
      </c>
      <c r="F10" s="34">
        <f t="shared" si="0"/>
        <v>696.28</v>
      </c>
      <c r="G10" s="11"/>
      <c r="H10" s="54" t="str">
        <f t="shared" si="1"/>
        <v/>
      </c>
      <c r="I10" s="12"/>
      <c r="J10" s="58" t="str">
        <f t="shared" si="2"/>
        <v/>
      </c>
      <c r="K10" s="54" t="str">
        <f t="shared" si="3"/>
        <v/>
      </c>
    </row>
    <row r="11" spans="1:11" ht="12.75" x14ac:dyDescent="0.2">
      <c r="A11" s="29">
        <v>6</v>
      </c>
      <c r="B11" s="37" t="s">
        <v>23</v>
      </c>
      <c r="C11" s="36">
        <v>1</v>
      </c>
      <c r="D11" s="32">
        <v>13.2</v>
      </c>
      <c r="E11" s="33">
        <v>52</v>
      </c>
      <c r="F11" s="34">
        <f t="shared" si="0"/>
        <v>686.4</v>
      </c>
      <c r="G11" s="11"/>
      <c r="H11" s="54" t="str">
        <f t="shared" si="1"/>
        <v/>
      </c>
      <c r="I11" s="12"/>
      <c r="J11" s="58" t="str">
        <f t="shared" si="2"/>
        <v/>
      </c>
      <c r="K11" s="54" t="str">
        <f t="shared" si="3"/>
        <v/>
      </c>
    </row>
    <row r="12" spans="1:11" ht="12.75" x14ac:dyDescent="0.2">
      <c r="A12" s="29">
        <v>7</v>
      </c>
      <c r="B12" s="37" t="s">
        <v>24</v>
      </c>
      <c r="C12" s="36">
        <v>1</v>
      </c>
      <c r="D12" s="32">
        <v>7.96</v>
      </c>
      <c r="E12" s="33">
        <v>52</v>
      </c>
      <c r="F12" s="34">
        <f t="shared" si="0"/>
        <v>413.92</v>
      </c>
      <c r="G12" s="11"/>
      <c r="H12" s="54" t="str">
        <f t="shared" si="1"/>
        <v/>
      </c>
      <c r="I12" s="12"/>
      <c r="J12" s="58" t="str">
        <f t="shared" si="2"/>
        <v/>
      </c>
      <c r="K12" s="54" t="str">
        <f t="shared" si="3"/>
        <v/>
      </c>
    </row>
    <row r="13" spans="1:11" ht="12.75" x14ac:dyDescent="0.2">
      <c r="A13" s="29">
        <v>8</v>
      </c>
      <c r="B13" s="37" t="s">
        <v>25</v>
      </c>
      <c r="C13" s="36">
        <v>1</v>
      </c>
      <c r="D13" s="32">
        <v>10.5</v>
      </c>
      <c r="E13" s="33">
        <v>52</v>
      </c>
      <c r="F13" s="34">
        <f t="shared" si="0"/>
        <v>546</v>
      </c>
      <c r="G13" s="11"/>
      <c r="H13" s="54" t="str">
        <f t="shared" si="1"/>
        <v/>
      </c>
      <c r="I13" s="12"/>
      <c r="J13" s="58" t="str">
        <f t="shared" si="2"/>
        <v/>
      </c>
      <c r="K13" s="54" t="str">
        <f t="shared" si="3"/>
        <v/>
      </c>
    </row>
    <row r="14" spans="1:11" ht="12.75" x14ac:dyDescent="0.2">
      <c r="A14" s="29">
        <v>9</v>
      </c>
      <c r="B14" s="37" t="s">
        <v>26</v>
      </c>
      <c r="C14" s="38" t="s">
        <v>30</v>
      </c>
      <c r="D14" s="32">
        <v>3</v>
      </c>
      <c r="E14" s="33">
        <v>4</v>
      </c>
      <c r="F14" s="34">
        <f t="shared" si="0"/>
        <v>12</v>
      </c>
      <c r="G14" s="11"/>
      <c r="H14" s="54" t="str">
        <f t="shared" si="1"/>
        <v/>
      </c>
      <c r="I14" s="12"/>
      <c r="J14" s="58" t="str">
        <f t="shared" si="2"/>
        <v/>
      </c>
      <c r="K14" s="54" t="str">
        <f t="shared" si="3"/>
        <v/>
      </c>
    </row>
    <row r="15" spans="1:11" ht="12.75" x14ac:dyDescent="0.2">
      <c r="A15" s="29">
        <v>10</v>
      </c>
      <c r="B15" s="37" t="s">
        <v>27</v>
      </c>
      <c r="C15" s="38" t="s">
        <v>30</v>
      </c>
      <c r="D15" s="32">
        <v>13</v>
      </c>
      <c r="E15" s="33">
        <v>4</v>
      </c>
      <c r="F15" s="34">
        <f t="shared" si="0"/>
        <v>52</v>
      </c>
      <c r="G15" s="11"/>
      <c r="H15" s="54" t="str">
        <f t="shared" si="1"/>
        <v/>
      </c>
      <c r="I15" s="12"/>
      <c r="J15" s="58" t="str">
        <f t="shared" si="2"/>
        <v/>
      </c>
      <c r="K15" s="54" t="str">
        <f t="shared" si="3"/>
        <v/>
      </c>
    </row>
    <row r="16" spans="1:11" ht="12.75" x14ac:dyDescent="0.2">
      <c r="A16" s="29">
        <v>11</v>
      </c>
      <c r="B16" s="37" t="s">
        <v>28</v>
      </c>
      <c r="C16" s="39">
        <v>1</v>
      </c>
      <c r="D16" s="40">
        <v>3</v>
      </c>
      <c r="E16" s="41">
        <v>52</v>
      </c>
      <c r="F16" s="34">
        <f t="shared" si="0"/>
        <v>156</v>
      </c>
      <c r="G16" s="11"/>
      <c r="H16" s="54" t="str">
        <f t="shared" si="1"/>
        <v/>
      </c>
      <c r="I16" s="12"/>
      <c r="J16" s="58" t="str">
        <f t="shared" si="2"/>
        <v/>
      </c>
      <c r="K16" s="54" t="str">
        <f t="shared" si="3"/>
        <v/>
      </c>
    </row>
    <row r="17" spans="1:13" ht="13.5" thickBot="1" x14ac:dyDescent="0.25">
      <c r="A17" s="42">
        <v>12</v>
      </c>
      <c r="B17" s="43" t="s">
        <v>29</v>
      </c>
      <c r="C17" s="44" t="s">
        <v>14</v>
      </c>
      <c r="D17" s="45">
        <v>3</v>
      </c>
      <c r="E17" s="46">
        <v>12</v>
      </c>
      <c r="F17" s="47">
        <f t="shared" si="0"/>
        <v>36</v>
      </c>
      <c r="G17" s="11"/>
      <c r="H17" s="55" t="str">
        <f t="shared" si="1"/>
        <v/>
      </c>
      <c r="I17" s="12"/>
      <c r="J17" s="59" t="str">
        <f t="shared" si="2"/>
        <v/>
      </c>
      <c r="K17" s="55" t="str">
        <f t="shared" si="3"/>
        <v/>
      </c>
    </row>
    <row r="18" spans="1:13" ht="18" customHeight="1" thickBot="1" x14ac:dyDescent="0.25">
      <c r="A18" s="48" t="s">
        <v>2</v>
      </c>
      <c r="B18" s="49"/>
      <c r="C18" s="50"/>
      <c r="D18" s="51">
        <f>SUM(D6:D17)</f>
        <v>116.08</v>
      </c>
      <c r="E18" s="52"/>
      <c r="F18" s="51">
        <f>SUM(F6:F17)</f>
        <v>5332.24</v>
      </c>
      <c r="G18" s="13"/>
      <c r="H18" s="56" t="str">
        <f>IF(SUM(H2:H17)=0,"",SUM(H2:H17))</f>
        <v/>
      </c>
      <c r="I18" s="14"/>
      <c r="J18" s="56" t="str">
        <f>IF(SUM(J2:J17)=0,"",SUM(J2:J17))</f>
        <v/>
      </c>
      <c r="K18" s="60" t="str">
        <f>IF(SUM(K6:K17)=0,"",SUM(K2:K17))</f>
        <v/>
      </c>
      <c r="M18" s="15"/>
    </row>
    <row r="19" spans="1:13" ht="19.5" customHeight="1" thickBot="1" x14ac:dyDescent="0.25">
      <c r="I19" s="3" t="s">
        <v>15</v>
      </c>
      <c r="J19" s="61" t="str">
        <f>IFERROR(IF(J18*0.19=0,"",J18*0.19),"")</f>
        <v/>
      </c>
      <c r="K19" s="61" t="str">
        <f>IFERROR(IF(K18*0.19=0,"",K18*0.19),"")</f>
        <v/>
      </c>
    </row>
    <row r="20" spans="1:13" ht="17.25" customHeight="1" thickBot="1" x14ac:dyDescent="0.25">
      <c r="I20" s="3" t="s">
        <v>16</v>
      </c>
      <c r="J20" s="61" t="str">
        <f>IFERROR(J18+J19,"")</f>
        <v/>
      </c>
      <c r="K20" s="61" t="str">
        <f>IFERROR(K18+K19,"")</f>
        <v/>
      </c>
    </row>
  </sheetData>
  <sheetProtection algorithmName="SHA-512" hashValue="NS15Yn8981+L5CZxN6KmILYulLqZMZgD+Oj5093W29NHzsntP/f3lG6C96AkkWkutk7eOkg7VXLlv8qwke8cbA==" saltValue="0bi5enNAPcvxbo5XyjTUGw==" spinCount="100000" sheet="1" objects="1" scenarios="1"/>
  <mergeCells count="14">
    <mergeCell ref="A1:K1"/>
    <mergeCell ref="A18:B18"/>
    <mergeCell ref="A2:K2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</mergeCells>
  <phoneticPr fontId="0" type="noConversion"/>
  <pageMargins left="0.7" right="0.7" top="0.75" bottom="0.75" header="0.3" footer="0.3"/>
  <pageSetup paperSize="9" scale="97" orientation="landscape" horizontalDpi="4294967293" verticalDpi="4294967293" r:id="rId1"/>
  <headerFooter alignWithMargins="0">
    <oddHeader>&amp;CObjekt: Torhaus, Amtstor (Schlossdomäne), 39326 Wolmirstedt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7CD0C8BE1D3CE4096EB774CDD13725D" ma:contentTypeVersion="4" ma:contentTypeDescription="Ein neues Dokument erstellen." ma:contentTypeScope="" ma:versionID="6791467d9c8edbe3f4a9774ea79c7dad">
  <xsd:schema xmlns:xsd="http://www.w3.org/2001/XMLSchema" xmlns:xs="http://www.w3.org/2001/XMLSchema" xmlns:p="http://schemas.microsoft.com/office/2006/metadata/properties" xmlns:ns2="336cbf33-5546-4278-9032-63ad82428e52" targetNamespace="http://schemas.microsoft.com/office/2006/metadata/properties" ma:root="true" ma:fieldsID="019fdf6cd1c57a30d8380597974fac6f" ns2:_="">
    <xsd:import namespace="336cbf33-5546-4278-9032-63ad82428e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6cbf33-5546-4278-9032-63ad82428e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9920D81-6219-4660-9BFF-A50171F55A63}"/>
</file>

<file path=customXml/itemProps2.xml><?xml version="1.0" encoding="utf-8"?>
<ds:datastoreItem xmlns:ds="http://schemas.openxmlformats.org/officeDocument/2006/customXml" ds:itemID="{6F2558E6-C63E-44FC-84ED-0A8040F26D7E}"/>
</file>

<file path=customXml/itemProps3.xml><?xml version="1.0" encoding="utf-8"?>
<ds:datastoreItem xmlns:ds="http://schemas.openxmlformats.org/officeDocument/2006/customXml" ds:itemID="{F543BF60-C9DB-41E5-A1B9-D20ABEE2664A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Preisblatt</vt:lpstr>
    </vt:vector>
  </TitlesOfParts>
  <Company>DB Netz - NPZ 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Bettina Neumann</dc:creator>
  <cp:lastModifiedBy>Tkachenko, Nataliia</cp:lastModifiedBy>
  <cp:lastPrinted>2017-04-27T13:40:58Z</cp:lastPrinted>
  <dcterms:created xsi:type="dcterms:W3CDTF">2001-09-26T11:21:48Z</dcterms:created>
  <dcterms:modified xsi:type="dcterms:W3CDTF">2025-07-14T09:44:20Z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0x01010087CD0C8BE1D3CE4096EB774CDD13725D</vt:lpwstr>
  </property>
</Properties>
</file>