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O:\Baubereich\001. Hausverwaltung\007 Reinigung\20250625 Ausschreibung Reinigung Juli 2025 Los 1 bis 5\Los 2 Preisblätter\"/>
    </mc:Choice>
  </mc:AlternateContent>
  <xr:revisionPtr revIDLastSave="0" documentId="13_ncr:1_{E1271982-D328-431E-AA93-5E128E0FBEDB}" xr6:coauthVersionLast="47" xr6:coauthVersionMax="47" xr10:uidLastSave="{00000000-0000-0000-0000-000000000000}"/>
  <bookViews>
    <workbookView xWindow="-120" yWindow="-120" windowWidth="29040" windowHeight="15720" tabRatio="845" xr2:uid="{710C6F99-6A90-4B6E-8E3E-923260604091}"/>
  </bookViews>
  <sheets>
    <sheet name="Preisblat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3" l="1"/>
  <c r="H9" i="3" s="1"/>
  <c r="J9" i="3" s="1"/>
  <c r="K9" i="3" s="1"/>
  <c r="F8" i="3"/>
  <c r="H8" i="3" s="1"/>
  <c r="J8" i="3" s="1"/>
  <c r="K8" i="3" s="1"/>
  <c r="F7" i="3"/>
  <c r="F10" i="3" s="1"/>
  <c r="F6" i="3"/>
  <c r="H6" i="3"/>
  <c r="J6" i="3" s="1"/>
  <c r="E10" i="3"/>
  <c r="D10" i="3"/>
  <c r="C10" i="3"/>
  <c r="K6" i="3" l="1"/>
  <c r="H7" i="3"/>
  <c r="J7" i="3" s="1"/>
  <c r="K7" i="3" s="1"/>
  <c r="J10" i="3" l="1"/>
  <c r="J11" i="3" s="1"/>
  <c r="J12" i="3" s="1"/>
  <c r="K10" i="3"/>
  <c r="K11" i="3" s="1"/>
  <c r="K12" i="3" s="1"/>
  <c r="H10" i="3"/>
</calcChain>
</file>

<file path=xl/sharedStrings.xml><?xml version="1.0" encoding="utf-8"?>
<sst xmlns="http://schemas.openxmlformats.org/spreadsheetml/2006/main" count="34" uniqueCount="30">
  <si>
    <t>€</t>
  </si>
  <si>
    <t>Preisblatt zur Ermittlung der Kosten für die Unterhaltsreinigung</t>
  </si>
  <si>
    <t>Insgesamt</t>
  </si>
  <si>
    <t>Raum</t>
  </si>
  <si>
    <t>Pos.</t>
  </si>
  <si>
    <t>m²</t>
  </si>
  <si>
    <t>pro Jahr</t>
  </si>
  <si>
    <t>summe in</t>
  </si>
  <si>
    <t>in</t>
  </si>
  <si>
    <t>leistung</t>
  </si>
  <si>
    <t>m²/h</t>
  </si>
  <si>
    <t>h</t>
  </si>
  <si>
    <t>rechnungssatz</t>
  </si>
  <si>
    <t xml:space="preserve">in </t>
  </si>
  <si>
    <t>19 % Mwst:</t>
  </si>
  <si>
    <t>Gesamtsumme:</t>
  </si>
  <si>
    <t>Aufenthaltsraum</t>
  </si>
  <si>
    <t>Büroraum</t>
  </si>
  <si>
    <t>Toilette</t>
  </si>
  <si>
    <t>Flur</t>
  </si>
  <si>
    <t>Turnus
pro
Woche</t>
  </si>
  <si>
    <t>Flächen-summe in m²</t>
  </si>
  <si>
    <t>Rein. pro Jahr</t>
  </si>
  <si>
    <t>Jahresfläche in m²</t>
  </si>
  <si>
    <t>Richt-
leistung
 m²/h</t>
  </si>
  <si>
    <t>jährl. Ausführungs- 
zeit in Stunden
 h</t>
  </si>
  <si>
    <t>Stundenver-rechnungssatz €</t>
  </si>
  <si>
    <t xml:space="preserve">Jahrespreis
in
€ </t>
  </si>
  <si>
    <t xml:space="preserve">Monatspreis
in
€ </t>
  </si>
  <si>
    <t>zeit in Stunden zeit in Stunden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</si>
</sst>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2" fontId="2" fillId="4" borderId="2" xfId="0" applyNumberFormat="1" applyFont="1" applyFill="1" applyBorder="1" applyProtection="1">
      <protection locked="0"/>
    </xf>
    <xf numFmtId="2" fontId="0" fillId="4" borderId="4" xfId="0" applyNumberFormat="1" applyFill="1" applyBorder="1" applyProtection="1">
      <protection locked="0"/>
    </xf>
    <xf numFmtId="2" fontId="2" fillId="4" borderId="7" xfId="0" applyNumberFormat="1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24" xfId="0" applyFont="1" applyBorder="1" applyProtection="1">
      <protection locked="0"/>
    </xf>
    <xf numFmtId="0" fontId="0" fillId="0" borderId="25" xfId="0" applyBorder="1" applyProtection="1">
      <protection locked="0"/>
    </xf>
    <xf numFmtId="0" fontId="2" fillId="0" borderId="0" xfId="0" applyFont="1" applyProtection="1">
      <protection locked="0"/>
    </xf>
    <xf numFmtId="0" fontId="0" fillId="0" borderId="23" xfId="0" applyBorder="1" applyProtection="1">
      <protection locked="0"/>
    </xf>
    <xf numFmtId="0" fontId="6" fillId="3" borderId="13" xfId="0" applyFont="1" applyFill="1" applyBorder="1" applyAlignment="1" applyProtection="1">
      <alignment horizontal="center" vertical="center"/>
      <protection hidden="1"/>
    </xf>
    <xf numFmtId="0" fontId="6" fillId="3" borderId="9" xfId="0" applyFont="1" applyFill="1" applyBorder="1" applyAlignment="1" applyProtection="1">
      <alignment horizontal="center" vertical="center" wrapText="1"/>
      <protection hidden="1"/>
    </xf>
    <xf numFmtId="0" fontId="0" fillId="3" borderId="14" xfId="0" applyFill="1" applyBorder="1" applyAlignment="1" applyProtection="1">
      <alignment horizontal="center" vertical="center"/>
      <protection hidden="1"/>
    </xf>
    <xf numFmtId="0" fontId="0" fillId="3" borderId="10" xfId="0" applyFill="1" applyBorder="1" applyAlignment="1" applyProtection="1">
      <alignment horizontal="center" vertical="center"/>
      <protection hidden="1"/>
    </xf>
    <xf numFmtId="0" fontId="0" fillId="3" borderId="5" xfId="0" applyFill="1" applyBorder="1" applyAlignment="1" applyProtection="1">
      <alignment horizontal="center"/>
      <protection hidden="1"/>
    </xf>
    <xf numFmtId="1" fontId="2" fillId="3" borderId="4" xfId="0" applyNumberFormat="1" applyFont="1" applyFill="1" applyBorder="1" applyAlignment="1" applyProtection="1">
      <alignment horizontal="left"/>
      <protection hidden="1"/>
    </xf>
    <xf numFmtId="1" fontId="2" fillId="3" borderId="4" xfId="0" applyNumberFormat="1" applyFont="1" applyFill="1" applyBorder="1" applyAlignment="1" applyProtection="1">
      <alignment horizontal="center"/>
      <protection hidden="1"/>
    </xf>
    <xf numFmtId="2" fontId="0" fillId="3" borderId="4" xfId="0" applyNumberFormat="1" applyFill="1" applyBorder="1" applyAlignment="1" applyProtection="1">
      <alignment wrapText="1"/>
      <protection hidden="1"/>
    </xf>
    <xf numFmtId="0" fontId="0" fillId="3" borderId="2" xfId="0" applyFill="1" applyBorder="1" applyProtection="1">
      <protection hidden="1"/>
    </xf>
    <xf numFmtId="164" fontId="0" fillId="3" borderId="4" xfId="0" applyNumberFormat="1" applyFill="1" applyBorder="1" applyProtection="1">
      <protection hidden="1"/>
    </xf>
    <xf numFmtId="164" fontId="0" fillId="3" borderId="1" xfId="0" applyNumberFormat="1" applyFill="1" applyBorder="1" applyProtection="1">
      <protection hidden="1"/>
    </xf>
    <xf numFmtId="0" fontId="2" fillId="3" borderId="4" xfId="0" applyFont="1" applyFill="1" applyBorder="1" applyAlignment="1" applyProtection="1">
      <alignment horizontal="left"/>
      <protection hidden="1"/>
    </xf>
    <xf numFmtId="0" fontId="2" fillId="3" borderId="4" xfId="0" applyFont="1" applyFill="1" applyBorder="1" applyAlignment="1" applyProtection="1">
      <alignment horizontal="center"/>
      <protection hidden="1"/>
    </xf>
    <xf numFmtId="2" fontId="0" fillId="3" borderId="6" xfId="0" applyNumberFormat="1" applyFill="1" applyBorder="1" applyAlignment="1" applyProtection="1">
      <alignment wrapText="1"/>
      <protection hidden="1"/>
    </xf>
    <xf numFmtId="0" fontId="0" fillId="3" borderId="3" xfId="0" applyFill="1" applyBorder="1" applyProtection="1">
      <protection hidden="1"/>
    </xf>
    <xf numFmtId="0" fontId="0" fillId="3" borderId="20" xfId="0" applyFill="1" applyBorder="1" applyAlignment="1" applyProtection="1">
      <alignment horizontal="center"/>
      <protection hidden="1"/>
    </xf>
    <xf numFmtId="0" fontId="2" fillId="3" borderId="21" xfId="0" applyFont="1" applyFill="1" applyBorder="1" applyAlignment="1" applyProtection="1">
      <alignment horizontal="left"/>
      <protection hidden="1"/>
    </xf>
    <xf numFmtId="0" fontId="2" fillId="3" borderId="22" xfId="0" applyFont="1" applyFill="1" applyBorder="1" applyAlignment="1" applyProtection="1">
      <alignment horizontal="center"/>
      <protection hidden="1"/>
    </xf>
    <xf numFmtId="0" fontId="2" fillId="3" borderId="21" xfId="0" applyFont="1" applyFill="1" applyBorder="1" applyProtection="1">
      <protection hidden="1"/>
    </xf>
    <xf numFmtId="164" fontId="0" fillId="3" borderId="11" xfId="0" applyNumberFormat="1" applyFill="1" applyBorder="1" applyProtection="1">
      <protection hidden="1"/>
    </xf>
    <xf numFmtId="0" fontId="5" fillId="3" borderId="15" xfId="0" applyFont="1" applyFill="1" applyBorder="1" applyAlignment="1" applyProtection="1">
      <alignment horizontal="left"/>
      <protection hidden="1"/>
    </xf>
    <xf numFmtId="0" fontId="5" fillId="3" borderId="16" xfId="0" applyFont="1" applyFill="1" applyBorder="1" applyAlignment="1" applyProtection="1">
      <alignment horizontal="left"/>
      <protection hidden="1"/>
    </xf>
    <xf numFmtId="164" fontId="1" fillId="3" borderId="17" xfId="0" applyNumberFormat="1" applyFont="1" applyFill="1" applyBorder="1" applyAlignment="1" applyProtection="1">
      <alignment horizontal="center"/>
      <protection hidden="1"/>
    </xf>
    <xf numFmtId="164" fontId="1" fillId="3" borderId="11" xfId="0" applyNumberFormat="1" applyFont="1" applyFill="1" applyBorder="1" applyProtection="1">
      <protection hidden="1"/>
    </xf>
    <xf numFmtId="164" fontId="1" fillId="3" borderId="18" xfId="0" applyNumberFormat="1" applyFont="1" applyFill="1" applyBorder="1" applyProtection="1">
      <protection hidden="1"/>
    </xf>
    <xf numFmtId="2" fontId="0" fillId="3" borderId="2" xfId="0" applyNumberFormat="1" applyFill="1" applyBorder="1" applyProtection="1">
      <protection hidden="1"/>
    </xf>
    <xf numFmtId="2" fontId="0" fillId="3" borderId="7" xfId="0" applyNumberFormat="1" applyFill="1" applyBorder="1" applyProtection="1">
      <protection hidden="1"/>
    </xf>
    <xf numFmtId="2" fontId="0" fillId="3" borderId="18" xfId="0" applyNumberFormat="1" applyFill="1" applyBorder="1" applyProtection="1">
      <protection hidden="1"/>
    </xf>
    <xf numFmtId="2" fontId="1" fillId="3" borderId="17" xfId="0" applyNumberFormat="1" applyFont="1" applyFill="1" applyBorder="1" applyProtection="1">
      <protection hidden="1"/>
    </xf>
    <xf numFmtId="2" fontId="0" fillId="3" borderId="4" xfId="0" applyNumberFormat="1" applyFill="1" applyBorder="1" applyProtection="1">
      <protection hidden="1"/>
    </xf>
    <xf numFmtId="2" fontId="0" fillId="3" borderId="1" xfId="0" applyNumberFormat="1" applyFill="1" applyBorder="1" applyProtection="1">
      <protection hidden="1"/>
    </xf>
    <xf numFmtId="2" fontId="0" fillId="3" borderId="11" xfId="0" applyNumberFormat="1" applyFill="1" applyBorder="1" applyProtection="1">
      <protection hidden="1"/>
    </xf>
    <xf numFmtId="2" fontId="1" fillId="3" borderId="8" xfId="0" applyNumberFormat="1" applyFont="1" applyFill="1" applyBorder="1" applyProtection="1">
      <protection hidden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4892A-C29B-4F4A-87AE-A5672D2B6DBF}">
  <sheetPr>
    <pageSetUpPr fitToPage="1"/>
  </sheetPr>
  <dimension ref="A1:K12"/>
  <sheetViews>
    <sheetView tabSelected="1" zoomScaleNormal="100" zoomScalePageLayoutView="140" workbookViewId="0">
      <selection activeCell="I6" sqref="I6"/>
    </sheetView>
  </sheetViews>
  <sheetFormatPr baseColWidth="10" defaultColWidth="9.140625" defaultRowHeight="38.1" customHeight="1" x14ac:dyDescent="0.2"/>
  <cols>
    <col min="1" max="1" width="6" style="7" customWidth="1"/>
    <col min="2" max="2" width="17.85546875" style="12" customWidth="1"/>
    <col min="3" max="3" width="9.28515625" style="7" customWidth="1"/>
    <col min="4" max="4" width="8.5703125" style="3" customWidth="1"/>
    <col min="5" max="5" width="9.28515625" style="3" customWidth="1"/>
    <col min="6" max="6" width="9.5703125" style="3" bestFit="1" customWidth="1"/>
    <col min="7" max="7" width="11.42578125" style="3" customWidth="1"/>
    <col min="8" max="8" width="14.42578125" style="3" customWidth="1"/>
    <col min="9" max="9" width="12.5703125" style="3" customWidth="1"/>
    <col min="10" max="10" width="12.85546875" style="3" customWidth="1"/>
    <col min="11" max="11" width="14.5703125" style="3" customWidth="1"/>
    <col min="12" max="16384" width="9.140625" style="3"/>
  </cols>
  <sheetData>
    <row r="1" spans="1:11" ht="25.5" customHeight="1" x14ac:dyDescent="0.2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7.5" customHeight="1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18" customHeight="1" x14ac:dyDescent="0.2">
      <c r="A3" s="17" t="s">
        <v>4</v>
      </c>
      <c r="B3" s="17" t="s">
        <v>3</v>
      </c>
      <c r="C3" s="18" t="s">
        <v>20</v>
      </c>
      <c r="D3" s="18" t="s">
        <v>21</v>
      </c>
      <c r="E3" s="18" t="s">
        <v>22</v>
      </c>
      <c r="F3" s="18" t="s">
        <v>23</v>
      </c>
      <c r="G3" s="5" t="s">
        <v>24</v>
      </c>
      <c r="H3" s="18" t="s">
        <v>25</v>
      </c>
      <c r="I3" s="5" t="s">
        <v>26</v>
      </c>
      <c r="J3" s="18" t="s">
        <v>27</v>
      </c>
      <c r="K3" s="18" t="s">
        <v>28</v>
      </c>
    </row>
    <row r="4" spans="1:11" ht="18" customHeight="1" x14ac:dyDescent="0.2">
      <c r="A4" s="19"/>
      <c r="B4" s="19"/>
      <c r="C4" s="20"/>
      <c r="D4" s="20" t="s">
        <v>7</v>
      </c>
      <c r="E4" s="20" t="s">
        <v>6</v>
      </c>
      <c r="F4" s="20" t="s">
        <v>8</v>
      </c>
      <c r="G4" s="6" t="s">
        <v>9</v>
      </c>
      <c r="H4" s="20" t="s">
        <v>29</v>
      </c>
      <c r="I4" s="6" t="s">
        <v>12</v>
      </c>
      <c r="J4" s="20" t="s">
        <v>13</v>
      </c>
      <c r="K4" s="20" t="s">
        <v>13</v>
      </c>
    </row>
    <row r="5" spans="1:11" s="7" customFormat="1" ht="20.25" customHeight="1" x14ac:dyDescent="0.2">
      <c r="A5" s="19"/>
      <c r="B5" s="19"/>
      <c r="C5" s="20"/>
      <c r="D5" s="20" t="s">
        <v>5</v>
      </c>
      <c r="E5" s="20"/>
      <c r="F5" s="20" t="s">
        <v>5</v>
      </c>
      <c r="G5" s="6" t="s">
        <v>10</v>
      </c>
      <c r="H5" s="20" t="s">
        <v>11</v>
      </c>
      <c r="I5" s="6" t="s">
        <v>0</v>
      </c>
      <c r="J5" s="20" t="s">
        <v>0</v>
      </c>
      <c r="K5" s="20" t="s">
        <v>0</v>
      </c>
    </row>
    <row r="6" spans="1:11" ht="12.75" x14ac:dyDescent="0.2">
      <c r="A6" s="21">
        <v>1</v>
      </c>
      <c r="B6" s="22" t="s">
        <v>16</v>
      </c>
      <c r="C6" s="23">
        <v>1</v>
      </c>
      <c r="D6" s="24">
        <v>26.01</v>
      </c>
      <c r="E6" s="25">
        <v>52</v>
      </c>
      <c r="F6" s="26">
        <f>E6*D6</f>
        <v>1352.52</v>
      </c>
      <c r="G6" s="8"/>
      <c r="H6" s="42" t="str">
        <f>IFERROR(F6/G6,"")</f>
        <v/>
      </c>
      <c r="I6" s="9"/>
      <c r="J6" s="46" t="str">
        <f>IFERROR(H6*I6,"")</f>
        <v/>
      </c>
      <c r="K6" s="42" t="str">
        <f>IFERROR(J6/12,"")</f>
        <v/>
      </c>
    </row>
    <row r="7" spans="1:11" ht="12.75" x14ac:dyDescent="0.2">
      <c r="A7" s="21">
        <v>2</v>
      </c>
      <c r="B7" s="22" t="s">
        <v>17</v>
      </c>
      <c r="C7" s="23">
        <v>1</v>
      </c>
      <c r="D7" s="24">
        <v>19.28</v>
      </c>
      <c r="E7" s="25">
        <v>52</v>
      </c>
      <c r="F7" s="27">
        <f>E7*D7</f>
        <v>1002.5600000000001</v>
      </c>
      <c r="G7" s="10"/>
      <c r="H7" s="43" t="str">
        <f>IFERROR(F7/G7,"")</f>
        <v/>
      </c>
      <c r="I7" s="9"/>
      <c r="J7" s="47" t="str">
        <f>IFERROR(H7*I7,"")</f>
        <v/>
      </c>
      <c r="K7" s="43" t="str">
        <f>IFERROR(J7/12,"")</f>
        <v/>
      </c>
    </row>
    <row r="8" spans="1:11" ht="12.75" x14ac:dyDescent="0.2">
      <c r="A8" s="21">
        <v>3</v>
      </c>
      <c r="B8" s="28" t="s">
        <v>18</v>
      </c>
      <c r="C8" s="29">
        <v>1</v>
      </c>
      <c r="D8" s="30">
        <v>3.6</v>
      </c>
      <c r="E8" s="31">
        <v>52</v>
      </c>
      <c r="F8" s="27">
        <f>E8*D8</f>
        <v>187.20000000000002</v>
      </c>
      <c r="G8" s="10"/>
      <c r="H8" s="43" t="str">
        <f>IFERROR(F8/G8,"")</f>
        <v/>
      </c>
      <c r="I8" s="9"/>
      <c r="J8" s="47" t="str">
        <f>IFERROR(H8*I8,"")</f>
        <v/>
      </c>
      <c r="K8" s="43" t="str">
        <f>IFERROR(J8/12,"")</f>
        <v/>
      </c>
    </row>
    <row r="9" spans="1:11" ht="13.5" thickBot="1" x14ac:dyDescent="0.25">
      <c r="A9" s="32">
        <v>4</v>
      </c>
      <c r="B9" s="33" t="s">
        <v>19</v>
      </c>
      <c r="C9" s="34">
        <v>1</v>
      </c>
      <c r="D9" s="35">
        <v>3.57</v>
      </c>
      <c r="E9" s="35">
        <v>52</v>
      </c>
      <c r="F9" s="36">
        <f>E9*D9</f>
        <v>185.64</v>
      </c>
      <c r="G9" s="10"/>
      <c r="H9" s="44" t="str">
        <f>IFERROR(F9/G9,"")</f>
        <v/>
      </c>
      <c r="I9" s="9"/>
      <c r="J9" s="48" t="str">
        <f>IFERROR(H9*I9,"")</f>
        <v/>
      </c>
      <c r="K9" s="44" t="str">
        <f>IFERROR(J9/12,"")</f>
        <v/>
      </c>
    </row>
    <row r="10" spans="1:11" ht="18" customHeight="1" thickBot="1" x14ac:dyDescent="0.25">
      <c r="A10" s="37" t="s">
        <v>2</v>
      </c>
      <c r="B10" s="38"/>
      <c r="C10" s="39">
        <f>SUM(C6:C9)</f>
        <v>4</v>
      </c>
      <c r="D10" s="40">
        <f>SUM(D6:D9)</f>
        <v>52.460000000000008</v>
      </c>
      <c r="E10" s="41">
        <f>SUM(E6:E9)</f>
        <v>208</v>
      </c>
      <c r="F10" s="40">
        <f>SUM(F6:F9)</f>
        <v>2727.9199999999996</v>
      </c>
      <c r="G10" s="11"/>
      <c r="H10" s="45" t="str">
        <f>IF(SUM(H2:H9)=0,"",SUM(H2:H9))</f>
        <v/>
      </c>
      <c r="I10" s="11"/>
      <c r="J10" s="45" t="str">
        <f>IF(SUM(J2:J9)=0,"",SUM(J2:J9))</f>
        <v/>
      </c>
      <c r="K10" s="49" t="str">
        <f>IF(SUM(K2:K9)=0,"",SUM(K2:K9))</f>
        <v/>
      </c>
    </row>
    <row r="11" spans="1:11" ht="19.5" customHeight="1" thickBot="1" x14ac:dyDescent="0.25">
      <c r="H11" s="13" t="s">
        <v>14</v>
      </c>
      <c r="I11" s="14"/>
      <c r="J11" s="49" t="str">
        <f>IFERROR(IF(J10*0.19=0,"",J10*0.19),"")</f>
        <v/>
      </c>
      <c r="K11" s="49" t="str">
        <f>IFERROR(IF(K10*0.19=0,"",K10*0.19),"")</f>
        <v/>
      </c>
    </row>
    <row r="12" spans="1:11" ht="17.25" customHeight="1" thickBot="1" x14ac:dyDescent="0.25">
      <c r="H12" s="15" t="s">
        <v>15</v>
      </c>
      <c r="I12" s="16"/>
      <c r="J12" s="49" t="str">
        <f>IFERROR(J10+J11,"")</f>
        <v/>
      </c>
      <c r="K12" s="49" t="str">
        <f>IFERROR(K10+K11,"")</f>
        <v/>
      </c>
    </row>
  </sheetData>
  <sheetProtection algorithmName="SHA-512" hashValue="ByuyjWQwH9Saq45qOXJKgcig7JIhIYKCPsuk/v8qAXumJOflklUOZQ+gu+2+N+BqmKXjdL/YlKB0ui5UEKIGZA==" saltValue="6Ra+7fkRRxG7noxvD+M0OQ==" spinCount="100000" sheet="1" objects="1" scenarios="1"/>
  <mergeCells count="16">
    <mergeCell ref="A1:K1"/>
    <mergeCell ref="H12:I12"/>
    <mergeCell ref="H11:I11"/>
    <mergeCell ref="A10:B10"/>
    <mergeCell ref="A2:K2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</mergeCells>
  <phoneticPr fontId="0" type="noConversion"/>
  <pageMargins left="0.7" right="0.7" top="0.75" bottom="0.75" header="0.3" footer="0.3"/>
  <pageSetup paperSize="9" scale="97" orientation="landscape" horizontalDpi="4294967293" verticalDpi="4294967293" r:id="rId1"/>
  <headerFooter alignWithMargins="0">
    <oddHeader>&amp;CObjekt: Friedhof, Farsleber Straße 15 b, 39326 Wolmirstedt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7CD0C8BE1D3CE4096EB774CDD13725D" ma:contentTypeVersion="4" ma:contentTypeDescription="Ein neues Dokument erstellen." ma:contentTypeScope="" ma:versionID="6791467d9c8edbe3f4a9774ea79c7dad">
  <xsd:schema xmlns:xsd="http://www.w3.org/2001/XMLSchema" xmlns:xs="http://www.w3.org/2001/XMLSchema" xmlns:p="http://schemas.microsoft.com/office/2006/metadata/properties" xmlns:ns2="336cbf33-5546-4278-9032-63ad82428e52" targetNamespace="http://schemas.microsoft.com/office/2006/metadata/properties" ma:root="true" ma:fieldsID="019fdf6cd1c57a30d8380597974fac6f" ns2:_="">
    <xsd:import namespace="336cbf33-5546-4278-9032-63ad82428e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6cbf33-5546-4278-9032-63ad82428e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DAD4261-DD97-4DFC-AB80-0A59C024239D}"/>
</file>

<file path=customXml/itemProps2.xml><?xml version="1.0" encoding="utf-8"?>
<ds:datastoreItem xmlns:ds="http://schemas.openxmlformats.org/officeDocument/2006/customXml" ds:itemID="{64AC5B96-AD34-41D8-B567-19D6F83BF647}"/>
</file>

<file path=customXml/itemProps3.xml><?xml version="1.0" encoding="utf-8"?>
<ds:datastoreItem xmlns:ds="http://schemas.openxmlformats.org/officeDocument/2006/customXml" ds:itemID="{4C3D64D1-7692-45D1-A279-EB824B4C75D9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Preisblatt</vt:lpstr>
    </vt:vector>
  </TitlesOfParts>
  <Company>DB Netz - NPZ 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Bettina Neumann</dc:creator>
  <cp:lastModifiedBy>Tkachenko, Nataliia</cp:lastModifiedBy>
  <cp:lastPrinted>2017-04-27T13:40:58Z</cp:lastPrinted>
  <dcterms:created xsi:type="dcterms:W3CDTF">2001-09-26T11:21:48Z</dcterms:created>
  <dcterms:modified xsi:type="dcterms:W3CDTF">2025-07-14T09:36:17Z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0x01010087CD0C8BE1D3CE4096EB774CDD13725D</vt:lpwstr>
  </property>
</Properties>
</file>