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3 Preisblätter\"/>
    </mc:Choice>
  </mc:AlternateContent>
  <xr:revisionPtr revIDLastSave="0" documentId="13_ncr:1_{7F756A02-2131-4408-914F-A3D83443F966}" xr6:coauthVersionLast="47" xr6:coauthVersionMax="47" xr10:uidLastSave="{00000000-0000-0000-0000-000000000000}"/>
  <bookViews>
    <workbookView xWindow="-120" yWindow="-120" windowWidth="29040" windowHeight="15720" tabRatio="845" xr2:uid="{1143B0DD-5812-4DD5-BD0A-20621518ABE2}"/>
  </bookViews>
  <sheets>
    <sheet name=" Preisblatt GR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4" l="1"/>
  <c r="H7" i="4" s="1"/>
  <c r="F8" i="4"/>
  <c r="H8" i="4" s="1"/>
  <c r="F9" i="4"/>
  <c r="H9" i="4" s="1"/>
  <c r="F10" i="4"/>
  <c r="H10" i="4" s="1"/>
  <c r="F11" i="4"/>
  <c r="H11" i="4" s="1"/>
  <c r="F12" i="4"/>
  <c r="H12" i="4" s="1"/>
  <c r="F13" i="4"/>
  <c r="H13" i="4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/>
  <c r="F63" i="4"/>
  <c r="H63" i="4" s="1"/>
  <c r="F64" i="4"/>
  <c r="H64" i="4" s="1"/>
  <c r="F65" i="4"/>
  <c r="H65" i="4" s="1"/>
  <c r="F66" i="4"/>
  <c r="H66" i="4" s="1"/>
  <c r="F67" i="4"/>
  <c r="H67" i="4" s="1"/>
  <c r="F68" i="4"/>
  <c r="H68" i="4" s="1"/>
  <c r="F69" i="4"/>
  <c r="H69" i="4" s="1"/>
  <c r="F70" i="4"/>
  <c r="H70" i="4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 s="1"/>
  <c r="F79" i="4"/>
  <c r="H79" i="4" s="1"/>
  <c r="F80" i="4"/>
  <c r="H80" i="4" s="1"/>
  <c r="F81" i="4"/>
  <c r="H81" i="4" s="1"/>
  <c r="F82" i="4"/>
  <c r="H82" i="4" s="1"/>
  <c r="F83" i="4"/>
  <c r="H83" i="4" s="1"/>
  <c r="F84" i="4"/>
  <c r="H84" i="4" s="1"/>
  <c r="F85" i="4"/>
  <c r="H85" i="4" s="1"/>
  <c r="F86" i="4"/>
  <c r="H86" i="4"/>
  <c r="F87" i="4"/>
  <c r="H87" i="4" s="1"/>
  <c r="F88" i="4"/>
  <c r="H88" i="4" s="1"/>
  <c r="F89" i="4"/>
  <c r="H89" i="4" s="1"/>
  <c r="F90" i="4"/>
  <c r="H90" i="4" s="1"/>
  <c r="F91" i="4"/>
  <c r="H91" i="4" s="1"/>
  <c r="F92" i="4"/>
  <c r="H92" i="4" s="1"/>
  <c r="F93" i="4"/>
  <c r="H93" i="4" s="1"/>
  <c r="F94" i="4"/>
  <c r="H94" i="4" s="1"/>
  <c r="F95" i="4"/>
  <c r="H95" i="4" s="1"/>
  <c r="F96" i="4"/>
  <c r="H96" i="4" s="1"/>
  <c r="F97" i="4"/>
  <c r="H97" i="4" s="1"/>
  <c r="F98" i="4"/>
  <c r="H98" i="4"/>
  <c r="F99" i="4"/>
  <c r="H99" i="4" s="1"/>
  <c r="F100" i="4"/>
  <c r="H100" i="4" s="1"/>
  <c r="F101" i="4"/>
  <c r="H101" i="4" s="1"/>
  <c r="F102" i="4"/>
  <c r="H102" i="4" s="1"/>
  <c r="F103" i="4"/>
  <c r="H103" i="4" s="1"/>
  <c r="F104" i="4"/>
  <c r="H104" i="4" s="1"/>
  <c r="F105" i="4"/>
  <c r="H105" i="4" s="1"/>
  <c r="F106" i="4"/>
  <c r="H106" i="4" s="1"/>
  <c r="F6" i="4"/>
  <c r="D107" i="4"/>
  <c r="F107" i="4" l="1"/>
  <c r="H6" i="4"/>
  <c r="H107" i="4" s="1"/>
  <c r="H108" i="4" l="1"/>
  <c r="H109" i="4" s="1"/>
</calcChain>
</file>

<file path=xl/sharedStrings.xml><?xml version="1.0" encoding="utf-8"?>
<sst xmlns="http://schemas.openxmlformats.org/spreadsheetml/2006/main" count="319" uniqueCount="167">
  <si>
    <t>€</t>
  </si>
  <si>
    <t>Raum</t>
  </si>
  <si>
    <t>Pos.</t>
  </si>
  <si>
    <t>rechnungssatz</t>
  </si>
  <si>
    <t>nach Bedarf</t>
  </si>
  <si>
    <t>Grundreinigung</t>
  </si>
  <si>
    <t>Preisblatt zur Ermittlung der Kosten für die Grundreinigung</t>
  </si>
  <si>
    <t>pro Grundreinigung</t>
  </si>
  <si>
    <t>0.01</t>
  </si>
  <si>
    <t>Treppenhaus 1</t>
  </si>
  <si>
    <t>0.02</t>
  </si>
  <si>
    <t>Schülercafe</t>
  </si>
  <si>
    <t>0.04</t>
  </si>
  <si>
    <t>AG Kochen</t>
  </si>
  <si>
    <t>0.05</t>
  </si>
  <si>
    <t>Vorraum</t>
  </si>
  <si>
    <t>0.08</t>
  </si>
  <si>
    <t>Treppenhaus 2</t>
  </si>
  <si>
    <t>0.09</t>
  </si>
  <si>
    <t>Spielkabinett</t>
  </si>
  <si>
    <t>0.10</t>
  </si>
  <si>
    <t>Technik/Metall</t>
  </si>
  <si>
    <t>0.11</t>
  </si>
  <si>
    <t>Vorbereitung</t>
  </si>
  <si>
    <t>0.12</t>
  </si>
  <si>
    <t>BO-Raum</t>
  </si>
  <si>
    <t>0.13</t>
  </si>
  <si>
    <t>Treppenhaus 3</t>
  </si>
  <si>
    <t>0.14</t>
  </si>
  <si>
    <t>Aufzug</t>
  </si>
  <si>
    <t>0.15</t>
  </si>
  <si>
    <t>WC</t>
  </si>
  <si>
    <t>0.16</t>
  </si>
  <si>
    <t>Reinigung</t>
  </si>
  <si>
    <t>0.17</t>
  </si>
  <si>
    <t>Materiallager</t>
  </si>
  <si>
    <t>0.18</t>
  </si>
  <si>
    <t>Kreativwerkstatt</t>
  </si>
  <si>
    <t>0.19</t>
  </si>
  <si>
    <t>Flur</t>
  </si>
  <si>
    <t>0.20</t>
  </si>
  <si>
    <t>Bibliothek</t>
  </si>
  <si>
    <t>0.21</t>
  </si>
  <si>
    <t>Lernwerkstatt</t>
  </si>
  <si>
    <t>0.22</t>
  </si>
  <si>
    <t>Hauswirtschaft</t>
  </si>
  <si>
    <t>0.23</t>
  </si>
  <si>
    <t>Hausmeister</t>
  </si>
  <si>
    <t>0.24</t>
  </si>
  <si>
    <t>0.25</t>
  </si>
  <si>
    <t>Werken</t>
  </si>
  <si>
    <t>0.26</t>
  </si>
  <si>
    <t>Töpferei</t>
  </si>
  <si>
    <t>0.27</t>
  </si>
  <si>
    <t>Informatik</t>
  </si>
  <si>
    <t>0.28</t>
  </si>
  <si>
    <t>Archiv</t>
  </si>
  <si>
    <t>0.29</t>
  </si>
  <si>
    <t>1.01</t>
  </si>
  <si>
    <t>Lehrerzimmer</t>
  </si>
  <si>
    <t>1.03</t>
  </si>
  <si>
    <t>1.04</t>
  </si>
  <si>
    <t>WC-Mädchen</t>
  </si>
  <si>
    <t>1.05</t>
  </si>
  <si>
    <t>WC-Jungen</t>
  </si>
  <si>
    <t>1.06</t>
  </si>
  <si>
    <t>Klassenraum</t>
  </si>
  <si>
    <t>1.07</t>
  </si>
  <si>
    <t>1.08</t>
  </si>
  <si>
    <t>Unterrichtsraum</t>
  </si>
  <si>
    <t>1.09</t>
  </si>
  <si>
    <t>Speisesaal</t>
  </si>
  <si>
    <t>1.10</t>
  </si>
  <si>
    <t>Essenausgabe</t>
  </si>
  <si>
    <t>1.11</t>
  </si>
  <si>
    <t>Anlieferung</t>
  </si>
  <si>
    <t>1.12</t>
  </si>
  <si>
    <t>Küche</t>
  </si>
  <si>
    <t>1.13</t>
  </si>
  <si>
    <t>1.15</t>
  </si>
  <si>
    <t>Kiosk</t>
  </si>
  <si>
    <t>1.17</t>
  </si>
  <si>
    <t>1.18</t>
  </si>
  <si>
    <t>Multifunktionsraum</t>
  </si>
  <si>
    <t>1.19</t>
  </si>
  <si>
    <t>1.22</t>
  </si>
  <si>
    <t>1.23</t>
  </si>
  <si>
    <t>1.24</t>
  </si>
  <si>
    <t>Päd. Mitarbeiter GS</t>
  </si>
  <si>
    <t>1.25</t>
  </si>
  <si>
    <t>1.26</t>
  </si>
  <si>
    <t>2.01</t>
  </si>
  <si>
    <t>2.03</t>
  </si>
  <si>
    <t>Aula</t>
  </si>
  <si>
    <t>2.04</t>
  </si>
  <si>
    <t>SL-GS</t>
  </si>
  <si>
    <t>2.05</t>
  </si>
  <si>
    <t>Sekretariat</t>
  </si>
  <si>
    <t>2.06</t>
  </si>
  <si>
    <t>SL-SEK</t>
  </si>
  <si>
    <t>2.07</t>
  </si>
  <si>
    <t>2.08</t>
  </si>
  <si>
    <t>2.09</t>
  </si>
  <si>
    <t>WC-Damen</t>
  </si>
  <si>
    <t>2.10</t>
  </si>
  <si>
    <t>WC-Herren</t>
  </si>
  <si>
    <t>2.11</t>
  </si>
  <si>
    <t>2.12</t>
  </si>
  <si>
    <t>2.13</t>
  </si>
  <si>
    <t>2.14</t>
  </si>
  <si>
    <t>2.15</t>
  </si>
  <si>
    <t>2.16</t>
  </si>
  <si>
    <t>2.17</t>
  </si>
  <si>
    <t>2.19</t>
  </si>
  <si>
    <t>2.21</t>
  </si>
  <si>
    <t>2.22</t>
  </si>
  <si>
    <t>2.23</t>
  </si>
  <si>
    <t>2.24</t>
  </si>
  <si>
    <t>2.25</t>
  </si>
  <si>
    <t>2.26</t>
  </si>
  <si>
    <t>Fachraum Biologie</t>
  </si>
  <si>
    <t>2.27</t>
  </si>
  <si>
    <t>2.28</t>
  </si>
  <si>
    <t>Fachraum Physik</t>
  </si>
  <si>
    <t>2.29</t>
  </si>
  <si>
    <t>2.30</t>
  </si>
  <si>
    <t>2.31</t>
  </si>
  <si>
    <t>2.32</t>
  </si>
  <si>
    <t>2.33</t>
  </si>
  <si>
    <t>3.01</t>
  </si>
  <si>
    <t>3.02</t>
  </si>
  <si>
    <t>Lernwerkstatt 1</t>
  </si>
  <si>
    <t>3.03</t>
  </si>
  <si>
    <t>Lernwerkstatt 2</t>
  </si>
  <si>
    <t>3.04</t>
  </si>
  <si>
    <t>3.05</t>
  </si>
  <si>
    <t>3.06</t>
  </si>
  <si>
    <t>3.07</t>
  </si>
  <si>
    <t>3.08</t>
  </si>
  <si>
    <t>3.09</t>
  </si>
  <si>
    <t>3.10</t>
  </si>
  <si>
    <t>3.12</t>
  </si>
  <si>
    <t>Unterrichtsmaterial</t>
  </si>
  <si>
    <t>3.14</t>
  </si>
  <si>
    <t>3.15</t>
  </si>
  <si>
    <t>3.16</t>
  </si>
  <si>
    <t>3.17</t>
  </si>
  <si>
    <t>3.18</t>
  </si>
  <si>
    <t>3.19</t>
  </si>
  <si>
    <t>Fachraum Informatik</t>
  </si>
  <si>
    <t>3.20</t>
  </si>
  <si>
    <t>3.21</t>
  </si>
  <si>
    <t>Fachraum Chemie</t>
  </si>
  <si>
    <t>3.22</t>
  </si>
  <si>
    <t>3.23</t>
  </si>
  <si>
    <t>3.24</t>
  </si>
  <si>
    <t>Stellv. SL-SEK</t>
  </si>
  <si>
    <t>3.25</t>
  </si>
  <si>
    <t>gesamt</t>
  </si>
  <si>
    <t>1.20/1.21</t>
  </si>
  <si>
    <t>Gesamtsumme:</t>
  </si>
  <si>
    <t>19 % Mwst:</t>
  </si>
  <si>
    <t>Flächen-
summe in
m²</t>
  </si>
  <si>
    <t>Richt-
leistung
m²/h</t>
  </si>
  <si>
    <t>Ausführungs-
zeit in Stunden
h</t>
  </si>
  <si>
    <t>Stundenver-rechnungssatz
€</t>
  </si>
  <si>
    <t>Preis pro Grundreinigung
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</si>
</sst>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2" fillId="0" borderId="0" xfId="0" applyFont="1" applyProtection="1">
      <protection locked="0"/>
    </xf>
    <xf numFmtId="2" fontId="0" fillId="0" borderId="2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2" fontId="0" fillId="0" borderId="20" xfId="0" applyNumberFormat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2" fontId="0" fillId="0" borderId="4" xfId="0" applyNumberFormat="1" applyBorder="1" applyAlignment="1" applyProtection="1">
      <alignment horizontal="center"/>
      <protection locked="0"/>
    </xf>
    <xf numFmtId="2" fontId="0" fillId="0" borderId="19" xfId="0" applyNumberFormat="1" applyBorder="1" applyAlignment="1" applyProtection="1">
      <alignment horizontal="center"/>
      <protection locked="0"/>
    </xf>
    <xf numFmtId="0" fontId="1" fillId="0" borderId="0" xfId="2" applyFont="1" applyAlignment="1" applyProtection="1">
      <alignment horizontal="center"/>
      <protection locked="0"/>
    </xf>
    <xf numFmtId="2" fontId="1" fillId="0" borderId="0" xfId="0" applyNumberFormat="1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2" fontId="1" fillId="4" borderId="0" xfId="0" applyNumberFormat="1" applyFont="1" applyFill="1" applyAlignment="1" applyProtection="1">
      <alignment horizontal="center"/>
      <protection locked="0"/>
    </xf>
    <xf numFmtId="0" fontId="5" fillId="3" borderId="9" xfId="0" applyFont="1" applyFill="1" applyBorder="1" applyAlignment="1" applyProtection="1">
      <alignment horizontal="center" vertical="center"/>
      <protection hidden="1"/>
    </xf>
    <xf numFmtId="0" fontId="5" fillId="3" borderId="10" xfId="0" applyFont="1" applyFill="1" applyBorder="1" applyAlignment="1" applyProtection="1">
      <alignment horizontal="center" vertical="center"/>
      <protection hidden="1"/>
    </xf>
    <xf numFmtId="0" fontId="5" fillId="3" borderId="10" xfId="0" applyFont="1" applyFill="1" applyBorder="1" applyAlignment="1" applyProtection="1">
      <alignment horizontal="center" wrapText="1"/>
      <protection hidden="1"/>
    </xf>
    <xf numFmtId="0" fontId="0" fillId="3" borderId="12" xfId="0" applyFill="1" applyBorder="1" applyAlignment="1" applyProtection="1">
      <alignment horizontal="center" vertical="center"/>
      <protection hidden="1"/>
    </xf>
    <xf numFmtId="0" fontId="0" fillId="3" borderId="7" xfId="0" applyFill="1" applyBorder="1" applyAlignment="1" applyProtection="1">
      <alignment horizontal="center" vertical="center"/>
      <protection hidden="1"/>
    </xf>
    <xf numFmtId="0" fontId="0" fillId="3" borderId="7" xfId="0" applyFill="1" applyBorder="1" applyAlignment="1" applyProtection="1">
      <alignment horizontal="center"/>
      <protection hidden="1"/>
    </xf>
    <xf numFmtId="0" fontId="0" fillId="3" borderId="14" xfId="0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horizontal="center"/>
      <protection hidden="1"/>
    </xf>
    <xf numFmtId="0" fontId="5" fillId="3" borderId="16" xfId="1" applyFont="1" applyFill="1" applyBorder="1" applyAlignment="1" applyProtection="1">
      <alignment horizontal="center" wrapText="1"/>
      <protection hidden="1"/>
    </xf>
    <xf numFmtId="0" fontId="2" fillId="3" borderId="1" xfId="1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2" fontId="2" fillId="3" borderId="1" xfId="1" applyNumberFormat="1" applyFill="1" applyBorder="1" applyAlignment="1" applyProtection="1">
      <alignment horizontal="center"/>
      <protection hidden="1"/>
    </xf>
    <xf numFmtId="0" fontId="5" fillId="3" borderId="17" xfId="1" applyFont="1" applyFill="1" applyBorder="1" applyAlignment="1" applyProtection="1">
      <alignment horizontal="center" wrapText="1"/>
      <protection hidden="1"/>
    </xf>
    <xf numFmtId="0" fontId="2" fillId="3" borderId="18" xfId="1" applyFill="1" applyBorder="1" applyAlignment="1" applyProtection="1">
      <alignment horizontal="center"/>
      <protection hidden="1"/>
    </xf>
    <xf numFmtId="0" fontId="0" fillId="3" borderId="18" xfId="0" applyFill="1" applyBorder="1" applyAlignment="1" applyProtection="1">
      <alignment horizontal="center"/>
      <protection hidden="1"/>
    </xf>
    <xf numFmtId="2" fontId="2" fillId="3" borderId="18" xfId="1" applyNumberFormat="1" applyFill="1" applyBorder="1" applyAlignment="1" applyProtection="1">
      <alignment horizontal="center"/>
      <protection hidden="1"/>
    </xf>
    <xf numFmtId="0" fontId="5" fillId="0" borderId="10" xfId="0" applyFont="1" applyBorder="1" applyAlignment="1" applyProtection="1">
      <alignment horizontal="center" wrapText="1"/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center"/>
      <protection hidden="1"/>
    </xf>
    <xf numFmtId="2" fontId="0" fillId="3" borderId="4" xfId="0" applyNumberFormat="1" applyFill="1" applyBorder="1" applyAlignment="1" applyProtection="1">
      <alignment horizontal="center"/>
      <protection hidden="1"/>
    </xf>
    <xf numFmtId="2" fontId="0" fillId="3" borderId="19" xfId="0" applyNumberFormat="1" applyFill="1" applyBorder="1" applyAlignment="1" applyProtection="1">
      <alignment horizontal="center"/>
      <protection hidden="1"/>
    </xf>
    <xf numFmtId="0" fontId="5" fillId="0" borderId="11" xfId="0" applyFont="1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2" fontId="0" fillId="3" borderId="3" xfId="0" applyNumberFormat="1" applyFill="1" applyBorder="1" applyAlignment="1" applyProtection="1">
      <alignment horizontal="center"/>
      <protection hidden="1"/>
    </xf>
    <xf numFmtId="2" fontId="0" fillId="3" borderId="21" xfId="0" applyNumberFormat="1" applyFill="1" applyBorder="1" applyAlignment="1" applyProtection="1">
      <alignment horizontal="center"/>
      <protection hidden="1"/>
    </xf>
    <xf numFmtId="2" fontId="1" fillId="3" borderId="5" xfId="0" applyNumberFormat="1" applyFont="1" applyFill="1" applyBorder="1" applyAlignment="1" applyProtection="1">
      <alignment horizontal="center"/>
      <protection hidden="1"/>
    </xf>
    <xf numFmtId="2" fontId="2" fillId="3" borderId="5" xfId="0" applyNumberFormat="1" applyFont="1" applyFill="1" applyBorder="1" applyAlignment="1" applyProtection="1">
      <alignment horizontal="center"/>
      <protection hidden="1"/>
    </xf>
    <xf numFmtId="2" fontId="1" fillId="3" borderId="6" xfId="0" applyNumberFormat="1" applyFont="1" applyFill="1" applyBorder="1" applyAlignment="1" applyProtection="1">
      <alignment horizontal="center" vertical="center"/>
      <protection hidden="1"/>
    </xf>
  </cellXfs>
  <cellStyles count="3">
    <cellStyle name="Standard" xfId="0" builtinId="0"/>
    <cellStyle name="Standard 2" xfId="1" xr:uid="{F795140B-1070-4038-8224-87DCF8DD5745}"/>
    <cellStyle name="Standard 3" xfId="2" xr:uid="{D3CE8F4F-F478-402D-B646-7734383B1D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3744A-63EF-4549-8E6B-CE032E2F34E1}">
  <dimension ref="A1:H109"/>
  <sheetViews>
    <sheetView tabSelected="1" workbookViewId="0">
      <selection activeCell="F10" sqref="F10"/>
    </sheetView>
  </sheetViews>
  <sheetFormatPr baseColWidth="10" defaultColWidth="9.140625" defaultRowHeight="12.75" x14ac:dyDescent="0.2"/>
  <cols>
    <col min="1" max="1" width="10.85546875" style="7" customWidth="1"/>
    <col min="2" max="2" width="17.85546875" style="7" customWidth="1"/>
    <col min="3" max="3" width="16.140625" style="7" customWidth="1"/>
    <col min="4" max="4" width="11.5703125" style="7" customWidth="1"/>
    <col min="5" max="6" width="17" style="7" customWidth="1"/>
    <col min="7" max="7" width="17.7109375" style="7" customWidth="1"/>
    <col min="8" max="8" width="19.7109375" style="7" customWidth="1"/>
    <col min="9" max="16384" width="9.140625" style="7"/>
  </cols>
  <sheetData>
    <row r="1" spans="1:8" ht="38.1" customHeight="1" x14ac:dyDescent="0.25">
      <c r="A1" s="5" t="s">
        <v>6</v>
      </c>
      <c r="B1" s="6"/>
      <c r="C1" s="6"/>
      <c r="D1" s="6"/>
      <c r="E1" s="6"/>
      <c r="F1" s="6"/>
      <c r="G1" s="6"/>
      <c r="H1" s="6"/>
    </row>
    <row r="2" spans="1:8" ht="8.25" customHeight="1" thickBot="1" x14ac:dyDescent="0.25">
      <c r="A2" s="8"/>
      <c r="B2" s="8"/>
      <c r="C2" s="8"/>
      <c r="D2" s="8"/>
      <c r="E2" s="8"/>
      <c r="F2" s="8"/>
      <c r="G2" s="8"/>
      <c r="H2" s="8"/>
    </row>
    <row r="3" spans="1:8" ht="18" customHeight="1" x14ac:dyDescent="0.2">
      <c r="A3" s="21" t="s">
        <v>2</v>
      </c>
      <c r="B3" s="22" t="s">
        <v>1</v>
      </c>
      <c r="C3" s="22" t="s">
        <v>5</v>
      </c>
      <c r="D3" s="23" t="s">
        <v>162</v>
      </c>
      <c r="E3" s="9" t="s">
        <v>163</v>
      </c>
      <c r="F3" s="38" t="s">
        <v>164</v>
      </c>
      <c r="G3" s="10" t="s">
        <v>165</v>
      </c>
      <c r="H3" s="43" t="s">
        <v>166</v>
      </c>
    </row>
    <row r="4" spans="1:8" ht="18" customHeight="1" x14ac:dyDescent="0.2">
      <c r="A4" s="24"/>
      <c r="B4" s="25"/>
      <c r="C4" s="25"/>
      <c r="D4" s="26"/>
      <c r="E4" s="11"/>
      <c r="F4" s="39"/>
      <c r="G4" s="12" t="s">
        <v>3</v>
      </c>
      <c r="H4" s="44" t="s">
        <v>7</v>
      </c>
    </row>
    <row r="5" spans="1:8" ht="20.25" customHeight="1" x14ac:dyDescent="0.2">
      <c r="A5" s="27"/>
      <c r="B5" s="28"/>
      <c r="C5" s="28"/>
      <c r="D5" s="29"/>
      <c r="E5" s="13"/>
      <c r="F5" s="40"/>
      <c r="G5" s="14" t="s">
        <v>0</v>
      </c>
      <c r="H5" s="45" t="s">
        <v>0</v>
      </c>
    </row>
    <row r="6" spans="1:8" ht="29.1" customHeight="1" x14ac:dyDescent="0.2">
      <c r="A6" s="30" t="s">
        <v>8</v>
      </c>
      <c r="B6" s="31" t="s">
        <v>9</v>
      </c>
      <c r="C6" s="32" t="s">
        <v>4</v>
      </c>
      <c r="D6" s="33">
        <v>24.25</v>
      </c>
      <c r="E6" s="15"/>
      <c r="F6" s="41" t="str">
        <f>IFERROR(D6/E6,"")</f>
        <v/>
      </c>
      <c r="G6" s="2"/>
      <c r="H6" s="46" t="str">
        <f>IFERROR(IF(F6*G6=0,"",F6*G6),"")</f>
        <v/>
      </c>
    </row>
    <row r="7" spans="1:8" ht="29.1" customHeight="1" x14ac:dyDescent="0.2">
      <c r="A7" s="30" t="s">
        <v>10</v>
      </c>
      <c r="B7" s="31" t="s">
        <v>11</v>
      </c>
      <c r="C7" s="32" t="s">
        <v>4</v>
      </c>
      <c r="D7" s="33">
        <v>32.43</v>
      </c>
      <c r="E7" s="15"/>
      <c r="F7" s="41" t="str">
        <f t="shared" ref="F7:F70" si="0">IFERROR(D7/E7,"")</f>
        <v/>
      </c>
      <c r="G7" s="2"/>
      <c r="H7" s="46" t="str">
        <f t="shared" ref="H7:H70" si="1">IFERROR(IF(F7*G7=0,"",F7*G7),"")</f>
        <v/>
      </c>
    </row>
    <row r="8" spans="1:8" ht="29.1" customHeight="1" x14ac:dyDescent="0.2">
      <c r="A8" s="30" t="s">
        <v>12</v>
      </c>
      <c r="B8" s="31" t="s">
        <v>13</v>
      </c>
      <c r="C8" s="32" t="s">
        <v>4</v>
      </c>
      <c r="D8" s="33">
        <v>40.44</v>
      </c>
      <c r="E8" s="15"/>
      <c r="F8" s="41" t="str">
        <f t="shared" si="0"/>
        <v/>
      </c>
      <c r="G8" s="2"/>
      <c r="H8" s="46" t="str">
        <f t="shared" si="1"/>
        <v/>
      </c>
    </row>
    <row r="9" spans="1:8" ht="29.1" customHeight="1" x14ac:dyDescent="0.2">
      <c r="A9" s="30" t="s">
        <v>14</v>
      </c>
      <c r="B9" s="31" t="s">
        <v>15</v>
      </c>
      <c r="C9" s="32" t="s">
        <v>4</v>
      </c>
      <c r="D9" s="33">
        <v>7.5</v>
      </c>
      <c r="E9" s="15"/>
      <c r="F9" s="41" t="str">
        <f t="shared" si="0"/>
        <v/>
      </c>
      <c r="G9" s="2"/>
      <c r="H9" s="46" t="str">
        <f t="shared" si="1"/>
        <v/>
      </c>
    </row>
    <row r="10" spans="1:8" ht="29.1" customHeight="1" x14ac:dyDescent="0.2">
      <c r="A10" s="30" t="s">
        <v>16</v>
      </c>
      <c r="B10" s="31" t="s">
        <v>17</v>
      </c>
      <c r="C10" s="32" t="s">
        <v>4</v>
      </c>
      <c r="D10" s="33">
        <v>24.25</v>
      </c>
      <c r="E10" s="15"/>
      <c r="F10" s="41" t="str">
        <f t="shared" si="0"/>
        <v/>
      </c>
      <c r="G10" s="2"/>
      <c r="H10" s="46" t="str">
        <f t="shared" si="1"/>
        <v/>
      </c>
    </row>
    <row r="11" spans="1:8" ht="29.1" customHeight="1" x14ac:dyDescent="0.2">
      <c r="A11" s="30" t="s">
        <v>18</v>
      </c>
      <c r="B11" s="31" t="s">
        <v>19</v>
      </c>
      <c r="C11" s="32" t="s">
        <v>4</v>
      </c>
      <c r="D11" s="33">
        <v>63.96</v>
      </c>
      <c r="E11" s="15"/>
      <c r="F11" s="41" t="str">
        <f t="shared" si="0"/>
        <v/>
      </c>
      <c r="G11" s="2"/>
      <c r="H11" s="46" t="str">
        <f t="shared" si="1"/>
        <v/>
      </c>
    </row>
    <row r="12" spans="1:8" ht="29.1" customHeight="1" x14ac:dyDescent="0.2">
      <c r="A12" s="30" t="s">
        <v>20</v>
      </c>
      <c r="B12" s="31" t="s">
        <v>21</v>
      </c>
      <c r="C12" s="32" t="s">
        <v>4</v>
      </c>
      <c r="D12" s="31">
        <v>65.98</v>
      </c>
      <c r="E12" s="15"/>
      <c r="F12" s="41" t="str">
        <f t="shared" si="0"/>
        <v/>
      </c>
      <c r="G12" s="2"/>
      <c r="H12" s="46" t="str">
        <f t="shared" si="1"/>
        <v/>
      </c>
    </row>
    <row r="13" spans="1:8" ht="29.1" customHeight="1" x14ac:dyDescent="0.2">
      <c r="A13" s="30" t="s">
        <v>22</v>
      </c>
      <c r="B13" s="31" t="s">
        <v>23</v>
      </c>
      <c r="C13" s="32" t="s">
        <v>4</v>
      </c>
      <c r="D13" s="31">
        <v>52.46</v>
      </c>
      <c r="E13" s="15"/>
      <c r="F13" s="41" t="str">
        <f t="shared" si="0"/>
        <v/>
      </c>
      <c r="G13" s="2"/>
      <c r="H13" s="46" t="str">
        <f t="shared" si="1"/>
        <v/>
      </c>
    </row>
    <row r="14" spans="1:8" ht="29.1" customHeight="1" x14ac:dyDescent="0.2">
      <c r="A14" s="30" t="s">
        <v>24</v>
      </c>
      <c r="B14" s="31" t="s">
        <v>25</v>
      </c>
      <c r="C14" s="32" t="s">
        <v>4</v>
      </c>
      <c r="D14" s="33">
        <v>32.18</v>
      </c>
      <c r="E14" s="15"/>
      <c r="F14" s="41" t="str">
        <f t="shared" si="0"/>
        <v/>
      </c>
      <c r="G14" s="2"/>
      <c r="H14" s="46" t="str">
        <f t="shared" si="1"/>
        <v/>
      </c>
    </row>
    <row r="15" spans="1:8" ht="29.1" customHeight="1" x14ac:dyDescent="0.2">
      <c r="A15" s="30" t="s">
        <v>26</v>
      </c>
      <c r="B15" s="31" t="s">
        <v>27</v>
      </c>
      <c r="C15" s="32" t="s">
        <v>4</v>
      </c>
      <c r="D15" s="33">
        <v>35.82</v>
      </c>
      <c r="E15" s="15"/>
      <c r="F15" s="41" t="str">
        <f t="shared" si="0"/>
        <v/>
      </c>
      <c r="G15" s="2"/>
      <c r="H15" s="46" t="str">
        <f t="shared" si="1"/>
        <v/>
      </c>
    </row>
    <row r="16" spans="1:8" ht="29.1" customHeight="1" x14ac:dyDescent="0.2">
      <c r="A16" s="30" t="s">
        <v>28</v>
      </c>
      <c r="B16" s="31" t="s">
        <v>29</v>
      </c>
      <c r="C16" s="32" t="s">
        <v>4</v>
      </c>
      <c r="D16" s="33">
        <v>4.72</v>
      </c>
      <c r="E16" s="15"/>
      <c r="F16" s="41" t="str">
        <f t="shared" si="0"/>
        <v/>
      </c>
      <c r="G16" s="2"/>
      <c r="H16" s="46" t="str">
        <f t="shared" si="1"/>
        <v/>
      </c>
    </row>
    <row r="17" spans="1:8" ht="29.1" customHeight="1" x14ac:dyDescent="0.2">
      <c r="A17" s="30" t="s">
        <v>30</v>
      </c>
      <c r="B17" s="31" t="s">
        <v>31</v>
      </c>
      <c r="C17" s="32" t="s">
        <v>4</v>
      </c>
      <c r="D17" s="33">
        <v>17.2</v>
      </c>
      <c r="E17" s="15"/>
      <c r="F17" s="41" t="str">
        <f t="shared" si="0"/>
        <v/>
      </c>
      <c r="G17" s="2"/>
      <c r="H17" s="46" t="str">
        <f t="shared" si="1"/>
        <v/>
      </c>
    </row>
    <row r="18" spans="1:8" ht="29.1" customHeight="1" x14ac:dyDescent="0.2">
      <c r="A18" s="30" t="s">
        <v>32</v>
      </c>
      <c r="B18" s="31" t="s">
        <v>33</v>
      </c>
      <c r="C18" s="32" t="s">
        <v>4</v>
      </c>
      <c r="D18" s="33">
        <v>0</v>
      </c>
      <c r="E18" s="15"/>
      <c r="F18" s="41" t="str">
        <f t="shared" si="0"/>
        <v/>
      </c>
      <c r="G18" s="2"/>
      <c r="H18" s="46" t="str">
        <f t="shared" si="1"/>
        <v/>
      </c>
    </row>
    <row r="19" spans="1:8" ht="29.1" customHeight="1" x14ac:dyDescent="0.2">
      <c r="A19" s="30" t="s">
        <v>34</v>
      </c>
      <c r="B19" s="31" t="s">
        <v>35</v>
      </c>
      <c r="C19" s="32" t="s">
        <v>4</v>
      </c>
      <c r="D19" s="33">
        <v>65.959999999999994</v>
      </c>
      <c r="E19" s="15"/>
      <c r="F19" s="41" t="str">
        <f t="shared" si="0"/>
        <v/>
      </c>
      <c r="G19" s="2"/>
      <c r="H19" s="46" t="str">
        <f t="shared" si="1"/>
        <v/>
      </c>
    </row>
    <row r="20" spans="1:8" ht="29.1" customHeight="1" x14ac:dyDescent="0.2">
      <c r="A20" s="30" t="s">
        <v>36</v>
      </c>
      <c r="B20" s="31" t="s">
        <v>37</v>
      </c>
      <c r="C20" s="32" t="s">
        <v>4</v>
      </c>
      <c r="D20" s="33">
        <v>86.26</v>
      </c>
      <c r="E20" s="15"/>
      <c r="F20" s="41" t="str">
        <f t="shared" si="0"/>
        <v/>
      </c>
      <c r="G20" s="2"/>
      <c r="H20" s="46" t="str">
        <f t="shared" si="1"/>
        <v/>
      </c>
    </row>
    <row r="21" spans="1:8" ht="29.1" customHeight="1" x14ac:dyDescent="0.2">
      <c r="A21" s="30" t="s">
        <v>38</v>
      </c>
      <c r="B21" s="31" t="s">
        <v>39</v>
      </c>
      <c r="C21" s="32" t="s">
        <v>4</v>
      </c>
      <c r="D21" s="33">
        <v>78.7</v>
      </c>
      <c r="E21" s="15"/>
      <c r="F21" s="41" t="str">
        <f t="shared" si="0"/>
        <v/>
      </c>
      <c r="G21" s="2"/>
      <c r="H21" s="46" t="str">
        <f t="shared" si="1"/>
        <v/>
      </c>
    </row>
    <row r="22" spans="1:8" ht="29.1" customHeight="1" x14ac:dyDescent="0.2">
      <c r="A22" s="30" t="s">
        <v>40</v>
      </c>
      <c r="B22" s="31" t="s">
        <v>41</v>
      </c>
      <c r="C22" s="32" t="s">
        <v>4</v>
      </c>
      <c r="D22" s="33">
        <v>63.96</v>
      </c>
      <c r="E22" s="15"/>
      <c r="F22" s="41" t="str">
        <f t="shared" si="0"/>
        <v/>
      </c>
      <c r="G22" s="2"/>
      <c r="H22" s="46" t="str">
        <f t="shared" si="1"/>
        <v/>
      </c>
    </row>
    <row r="23" spans="1:8" ht="29.1" customHeight="1" x14ac:dyDescent="0.2">
      <c r="A23" s="30" t="s">
        <v>42</v>
      </c>
      <c r="B23" s="31" t="s">
        <v>43</v>
      </c>
      <c r="C23" s="32" t="s">
        <v>4</v>
      </c>
      <c r="D23" s="31">
        <v>98.72</v>
      </c>
      <c r="E23" s="15"/>
      <c r="F23" s="41" t="str">
        <f t="shared" si="0"/>
        <v/>
      </c>
      <c r="G23" s="2"/>
      <c r="H23" s="46" t="str">
        <f t="shared" si="1"/>
        <v/>
      </c>
    </row>
    <row r="24" spans="1:8" ht="29.1" customHeight="1" x14ac:dyDescent="0.2">
      <c r="A24" s="30" t="s">
        <v>44</v>
      </c>
      <c r="B24" s="31" t="s">
        <v>45</v>
      </c>
      <c r="C24" s="32" t="s">
        <v>4</v>
      </c>
      <c r="D24" s="31">
        <v>52.73</v>
      </c>
      <c r="E24" s="15"/>
      <c r="F24" s="41" t="str">
        <f t="shared" si="0"/>
        <v/>
      </c>
      <c r="G24" s="2"/>
      <c r="H24" s="46" t="str">
        <f t="shared" si="1"/>
        <v/>
      </c>
    </row>
    <row r="25" spans="1:8" ht="29.1" customHeight="1" x14ac:dyDescent="0.2">
      <c r="A25" s="30" t="s">
        <v>46</v>
      </c>
      <c r="B25" s="31" t="s">
        <v>47</v>
      </c>
      <c r="C25" s="32" t="s">
        <v>4</v>
      </c>
      <c r="D25" s="33">
        <v>23.69</v>
      </c>
      <c r="E25" s="15"/>
      <c r="F25" s="41" t="str">
        <f t="shared" si="0"/>
        <v/>
      </c>
      <c r="G25" s="2"/>
      <c r="H25" s="46" t="str">
        <f t="shared" si="1"/>
        <v/>
      </c>
    </row>
    <row r="26" spans="1:8" ht="29.1" customHeight="1" x14ac:dyDescent="0.2">
      <c r="A26" s="30" t="s">
        <v>48</v>
      </c>
      <c r="B26" s="31" t="s">
        <v>23</v>
      </c>
      <c r="C26" s="32" t="s">
        <v>4</v>
      </c>
      <c r="D26" s="33">
        <v>15.55</v>
      </c>
      <c r="E26" s="15"/>
      <c r="F26" s="41" t="str">
        <f t="shared" si="0"/>
        <v/>
      </c>
      <c r="G26" s="2"/>
      <c r="H26" s="46" t="str">
        <f t="shared" si="1"/>
        <v/>
      </c>
    </row>
    <row r="27" spans="1:8" ht="29.1" customHeight="1" x14ac:dyDescent="0.2">
      <c r="A27" s="30" t="s">
        <v>49</v>
      </c>
      <c r="B27" s="31" t="s">
        <v>50</v>
      </c>
      <c r="C27" s="32" t="s">
        <v>4</v>
      </c>
      <c r="D27" s="33">
        <v>64.05</v>
      </c>
      <c r="E27" s="15"/>
      <c r="F27" s="41" t="str">
        <f t="shared" si="0"/>
        <v/>
      </c>
      <c r="G27" s="2"/>
      <c r="H27" s="46" t="str">
        <f t="shared" si="1"/>
        <v/>
      </c>
    </row>
    <row r="28" spans="1:8" ht="29.1" customHeight="1" x14ac:dyDescent="0.2">
      <c r="A28" s="30" t="s">
        <v>51</v>
      </c>
      <c r="B28" s="31" t="s">
        <v>52</v>
      </c>
      <c r="C28" s="32" t="s">
        <v>4</v>
      </c>
      <c r="D28" s="33">
        <v>31.41</v>
      </c>
      <c r="E28" s="15"/>
      <c r="F28" s="41" t="str">
        <f t="shared" si="0"/>
        <v/>
      </c>
      <c r="G28" s="2"/>
      <c r="H28" s="46" t="str">
        <f t="shared" si="1"/>
        <v/>
      </c>
    </row>
    <row r="29" spans="1:8" ht="29.1" customHeight="1" x14ac:dyDescent="0.2">
      <c r="A29" s="30" t="s">
        <v>53</v>
      </c>
      <c r="B29" s="31" t="s">
        <v>54</v>
      </c>
      <c r="C29" s="32" t="s">
        <v>4</v>
      </c>
      <c r="D29" s="33">
        <v>64.05</v>
      </c>
      <c r="E29" s="15"/>
      <c r="F29" s="41" t="str">
        <f t="shared" si="0"/>
        <v/>
      </c>
      <c r="G29" s="2"/>
      <c r="H29" s="46" t="str">
        <f t="shared" si="1"/>
        <v/>
      </c>
    </row>
    <row r="30" spans="1:8" ht="29.1" customHeight="1" x14ac:dyDescent="0.2">
      <c r="A30" s="30" t="s">
        <v>55</v>
      </c>
      <c r="B30" s="31" t="s">
        <v>56</v>
      </c>
      <c r="C30" s="32" t="s">
        <v>4</v>
      </c>
      <c r="D30" s="33">
        <v>10.78</v>
      </c>
      <c r="E30" s="15"/>
      <c r="F30" s="41" t="str">
        <f t="shared" si="0"/>
        <v/>
      </c>
      <c r="G30" s="2"/>
      <c r="H30" s="46" t="str">
        <f t="shared" si="1"/>
        <v/>
      </c>
    </row>
    <row r="31" spans="1:8" ht="29.1" customHeight="1" x14ac:dyDescent="0.2">
      <c r="A31" s="30" t="s">
        <v>57</v>
      </c>
      <c r="B31" s="31" t="s">
        <v>39</v>
      </c>
      <c r="C31" s="32" t="s">
        <v>4</v>
      </c>
      <c r="D31" s="33">
        <v>147.1</v>
      </c>
      <c r="E31" s="15"/>
      <c r="F31" s="41" t="str">
        <f t="shared" si="0"/>
        <v/>
      </c>
      <c r="G31" s="2"/>
      <c r="H31" s="46" t="str">
        <f t="shared" si="1"/>
        <v/>
      </c>
    </row>
    <row r="32" spans="1:8" ht="29.1" customHeight="1" x14ac:dyDescent="0.2">
      <c r="A32" s="30" t="s">
        <v>58</v>
      </c>
      <c r="B32" s="31" t="s">
        <v>59</v>
      </c>
      <c r="C32" s="32" t="s">
        <v>4</v>
      </c>
      <c r="D32" s="33">
        <v>149.77000000000001</v>
      </c>
      <c r="E32" s="15"/>
      <c r="F32" s="41" t="str">
        <f t="shared" si="0"/>
        <v/>
      </c>
      <c r="G32" s="2"/>
      <c r="H32" s="46" t="str">
        <f t="shared" si="1"/>
        <v/>
      </c>
    </row>
    <row r="33" spans="1:8" ht="29.1" customHeight="1" x14ac:dyDescent="0.2">
      <c r="A33" s="30" t="s">
        <v>60</v>
      </c>
      <c r="B33" s="31" t="s">
        <v>9</v>
      </c>
      <c r="C33" s="32" t="s">
        <v>4</v>
      </c>
      <c r="D33" s="31">
        <v>24.95</v>
      </c>
      <c r="E33" s="15"/>
      <c r="F33" s="41" t="str">
        <f t="shared" si="0"/>
        <v/>
      </c>
      <c r="G33" s="2"/>
      <c r="H33" s="46" t="str">
        <f t="shared" si="1"/>
        <v/>
      </c>
    </row>
    <row r="34" spans="1:8" ht="29.1" customHeight="1" x14ac:dyDescent="0.2">
      <c r="A34" s="30" t="s">
        <v>61</v>
      </c>
      <c r="B34" s="31" t="s">
        <v>62</v>
      </c>
      <c r="C34" s="32" t="s">
        <v>4</v>
      </c>
      <c r="D34" s="31">
        <v>33.130000000000003</v>
      </c>
      <c r="E34" s="15"/>
      <c r="F34" s="41" t="str">
        <f t="shared" si="0"/>
        <v/>
      </c>
      <c r="G34" s="2"/>
      <c r="H34" s="46" t="str">
        <f t="shared" si="1"/>
        <v/>
      </c>
    </row>
    <row r="35" spans="1:8" ht="29.1" customHeight="1" x14ac:dyDescent="0.2">
      <c r="A35" s="30" t="s">
        <v>63</v>
      </c>
      <c r="B35" s="31" t="s">
        <v>64</v>
      </c>
      <c r="C35" s="32" t="s">
        <v>4</v>
      </c>
      <c r="D35" s="33">
        <v>24.6</v>
      </c>
      <c r="E35" s="15"/>
      <c r="F35" s="41" t="str">
        <f t="shared" si="0"/>
        <v/>
      </c>
      <c r="G35" s="2"/>
      <c r="H35" s="46" t="str">
        <f t="shared" si="1"/>
        <v/>
      </c>
    </row>
    <row r="36" spans="1:8" ht="29.1" customHeight="1" x14ac:dyDescent="0.2">
      <c r="A36" s="30" t="s">
        <v>65</v>
      </c>
      <c r="B36" s="31" t="s">
        <v>66</v>
      </c>
      <c r="C36" s="32" t="s">
        <v>4</v>
      </c>
      <c r="D36" s="33">
        <v>66.91</v>
      </c>
      <c r="E36" s="15"/>
      <c r="F36" s="41" t="str">
        <f t="shared" si="0"/>
        <v/>
      </c>
      <c r="G36" s="2"/>
      <c r="H36" s="46" t="str">
        <f t="shared" si="1"/>
        <v/>
      </c>
    </row>
    <row r="37" spans="1:8" ht="29.1" customHeight="1" x14ac:dyDescent="0.2">
      <c r="A37" s="30" t="s">
        <v>67</v>
      </c>
      <c r="B37" s="31" t="s">
        <v>17</v>
      </c>
      <c r="C37" s="32" t="s">
        <v>4</v>
      </c>
      <c r="D37" s="33">
        <v>23.97</v>
      </c>
      <c r="E37" s="15"/>
      <c r="F37" s="41" t="str">
        <f t="shared" si="0"/>
        <v/>
      </c>
      <c r="G37" s="2"/>
      <c r="H37" s="46" t="str">
        <f t="shared" si="1"/>
        <v/>
      </c>
    </row>
    <row r="38" spans="1:8" ht="29.1" customHeight="1" x14ac:dyDescent="0.2">
      <c r="A38" s="30" t="s">
        <v>68</v>
      </c>
      <c r="B38" s="31" t="s">
        <v>69</v>
      </c>
      <c r="C38" s="32" t="s">
        <v>4</v>
      </c>
      <c r="D38" s="33">
        <v>65.48</v>
      </c>
      <c r="E38" s="15"/>
      <c r="F38" s="41" t="str">
        <f t="shared" si="0"/>
        <v/>
      </c>
      <c r="G38" s="2"/>
      <c r="H38" s="46" t="str">
        <f t="shared" si="1"/>
        <v/>
      </c>
    </row>
    <row r="39" spans="1:8" ht="29.1" customHeight="1" x14ac:dyDescent="0.2">
      <c r="A39" s="30" t="s">
        <v>70</v>
      </c>
      <c r="B39" s="31" t="s">
        <v>71</v>
      </c>
      <c r="C39" s="32" t="s">
        <v>4</v>
      </c>
      <c r="D39" s="33">
        <v>326.35000000000002</v>
      </c>
      <c r="E39" s="15"/>
      <c r="F39" s="41" t="str">
        <f t="shared" si="0"/>
        <v/>
      </c>
      <c r="G39" s="2"/>
      <c r="H39" s="46" t="str">
        <f t="shared" si="1"/>
        <v/>
      </c>
    </row>
    <row r="40" spans="1:8" ht="29.1" customHeight="1" x14ac:dyDescent="0.2">
      <c r="A40" s="30" t="s">
        <v>72</v>
      </c>
      <c r="B40" s="31" t="s">
        <v>73</v>
      </c>
      <c r="C40" s="32" t="s">
        <v>4</v>
      </c>
      <c r="D40" s="33">
        <v>32.479999999999997</v>
      </c>
      <c r="E40" s="15"/>
      <c r="F40" s="41" t="str">
        <f t="shared" si="0"/>
        <v/>
      </c>
      <c r="G40" s="2"/>
      <c r="H40" s="46" t="str">
        <f t="shared" si="1"/>
        <v/>
      </c>
    </row>
    <row r="41" spans="1:8" ht="29.1" customHeight="1" x14ac:dyDescent="0.2">
      <c r="A41" s="30" t="s">
        <v>74</v>
      </c>
      <c r="B41" s="31" t="s">
        <v>75</v>
      </c>
      <c r="C41" s="32" t="s">
        <v>4</v>
      </c>
      <c r="D41" s="33">
        <v>13.48</v>
      </c>
      <c r="E41" s="15"/>
      <c r="F41" s="41" t="str">
        <f t="shared" si="0"/>
        <v/>
      </c>
      <c r="G41" s="2"/>
      <c r="H41" s="46" t="str">
        <f t="shared" si="1"/>
        <v/>
      </c>
    </row>
    <row r="42" spans="1:8" ht="29.1" customHeight="1" x14ac:dyDescent="0.2">
      <c r="A42" s="30" t="s">
        <v>76</v>
      </c>
      <c r="B42" s="31" t="s">
        <v>77</v>
      </c>
      <c r="C42" s="32" t="s">
        <v>4</v>
      </c>
      <c r="D42" s="33">
        <v>18.28</v>
      </c>
      <c r="E42" s="15"/>
      <c r="F42" s="41" t="str">
        <f t="shared" si="0"/>
        <v/>
      </c>
      <c r="G42" s="2"/>
      <c r="H42" s="46" t="str">
        <f t="shared" si="1"/>
        <v/>
      </c>
    </row>
    <row r="43" spans="1:8" ht="29.1" customHeight="1" x14ac:dyDescent="0.2">
      <c r="A43" s="30" t="s">
        <v>78</v>
      </c>
      <c r="B43" s="31" t="s">
        <v>27</v>
      </c>
      <c r="C43" s="32" t="s">
        <v>4</v>
      </c>
      <c r="D43" s="33">
        <v>35.82</v>
      </c>
      <c r="E43" s="15"/>
      <c r="F43" s="41" t="str">
        <f t="shared" si="0"/>
        <v/>
      </c>
      <c r="G43" s="2"/>
      <c r="H43" s="46" t="str">
        <f t="shared" si="1"/>
        <v/>
      </c>
    </row>
    <row r="44" spans="1:8" ht="29.1" customHeight="1" x14ac:dyDescent="0.2">
      <c r="A44" s="30" t="s">
        <v>79</v>
      </c>
      <c r="B44" s="31" t="s">
        <v>80</v>
      </c>
      <c r="C44" s="32" t="s">
        <v>4</v>
      </c>
      <c r="D44" s="31">
        <v>13.39</v>
      </c>
      <c r="E44" s="15"/>
      <c r="F44" s="41" t="str">
        <f t="shared" si="0"/>
        <v/>
      </c>
      <c r="G44" s="2"/>
      <c r="H44" s="46" t="str">
        <f t="shared" si="1"/>
        <v/>
      </c>
    </row>
    <row r="45" spans="1:8" ht="29.1" customHeight="1" x14ac:dyDescent="0.2">
      <c r="A45" s="30" t="s">
        <v>81</v>
      </c>
      <c r="B45" s="31" t="s">
        <v>69</v>
      </c>
      <c r="C45" s="32" t="s">
        <v>4</v>
      </c>
      <c r="D45" s="33">
        <v>65.48</v>
      </c>
      <c r="E45" s="15"/>
      <c r="F45" s="41" t="str">
        <f t="shared" si="0"/>
        <v/>
      </c>
      <c r="G45" s="2"/>
      <c r="H45" s="46" t="str">
        <f t="shared" si="1"/>
        <v/>
      </c>
    </row>
    <row r="46" spans="1:8" ht="29.1" customHeight="1" x14ac:dyDescent="0.2">
      <c r="A46" s="30" t="s">
        <v>82</v>
      </c>
      <c r="B46" s="31" t="s">
        <v>83</v>
      </c>
      <c r="C46" s="32" t="s">
        <v>4</v>
      </c>
      <c r="D46" s="33">
        <v>75.790000000000006</v>
      </c>
      <c r="E46" s="15"/>
      <c r="F46" s="41" t="str">
        <f t="shared" si="0"/>
        <v/>
      </c>
      <c r="G46" s="2"/>
      <c r="H46" s="46" t="str">
        <f t="shared" si="1"/>
        <v/>
      </c>
    </row>
    <row r="47" spans="1:8" ht="29.1" customHeight="1" x14ac:dyDescent="0.2">
      <c r="A47" s="30" t="s">
        <v>84</v>
      </c>
      <c r="B47" s="31" t="s">
        <v>23</v>
      </c>
      <c r="C47" s="32" t="s">
        <v>4</v>
      </c>
      <c r="D47" s="33">
        <v>24.6</v>
      </c>
      <c r="E47" s="15"/>
      <c r="F47" s="41" t="str">
        <f t="shared" si="0"/>
        <v/>
      </c>
      <c r="G47" s="2"/>
      <c r="H47" s="46" t="str">
        <f t="shared" si="1"/>
        <v/>
      </c>
    </row>
    <row r="48" spans="1:8" ht="29.1" customHeight="1" x14ac:dyDescent="0.2">
      <c r="A48" s="30" t="s">
        <v>159</v>
      </c>
      <c r="B48" s="31" t="s">
        <v>69</v>
      </c>
      <c r="C48" s="32" t="s">
        <v>4</v>
      </c>
      <c r="D48" s="33">
        <v>74.8</v>
      </c>
      <c r="E48" s="15"/>
      <c r="F48" s="41" t="str">
        <f t="shared" si="0"/>
        <v/>
      </c>
      <c r="G48" s="2"/>
      <c r="H48" s="46" t="str">
        <f t="shared" si="1"/>
        <v/>
      </c>
    </row>
    <row r="49" spans="1:8" ht="29.1" customHeight="1" x14ac:dyDescent="0.2">
      <c r="A49" s="30" t="s">
        <v>85</v>
      </c>
      <c r="B49" s="31" t="s">
        <v>39</v>
      </c>
      <c r="C49" s="32" t="s">
        <v>4</v>
      </c>
      <c r="D49" s="33">
        <v>23.97</v>
      </c>
      <c r="E49" s="15"/>
      <c r="F49" s="41" t="str">
        <f t="shared" si="0"/>
        <v/>
      </c>
      <c r="G49" s="2"/>
      <c r="H49" s="46" t="str">
        <f t="shared" si="1"/>
        <v/>
      </c>
    </row>
    <row r="50" spans="1:8" ht="29.1" customHeight="1" x14ac:dyDescent="0.2">
      <c r="A50" s="30" t="s">
        <v>86</v>
      </c>
      <c r="B50" s="31" t="s">
        <v>69</v>
      </c>
      <c r="C50" s="32" t="s">
        <v>4</v>
      </c>
      <c r="D50" s="33">
        <v>65.48</v>
      </c>
      <c r="E50" s="15"/>
      <c r="F50" s="41" t="str">
        <f t="shared" si="0"/>
        <v/>
      </c>
      <c r="G50" s="2"/>
      <c r="H50" s="46" t="str">
        <f t="shared" si="1"/>
        <v/>
      </c>
    </row>
    <row r="51" spans="1:8" ht="29.1" customHeight="1" x14ac:dyDescent="0.2">
      <c r="A51" s="30" t="s">
        <v>87</v>
      </c>
      <c r="B51" s="31" t="s">
        <v>88</v>
      </c>
      <c r="C51" s="32" t="s">
        <v>4</v>
      </c>
      <c r="D51" s="33">
        <v>20.49</v>
      </c>
      <c r="E51" s="15"/>
      <c r="F51" s="41" t="str">
        <f t="shared" si="0"/>
        <v/>
      </c>
      <c r="G51" s="2"/>
      <c r="H51" s="46" t="str">
        <f t="shared" si="1"/>
        <v/>
      </c>
    </row>
    <row r="52" spans="1:8" ht="29.1" customHeight="1" x14ac:dyDescent="0.2">
      <c r="A52" s="30" t="s">
        <v>89</v>
      </c>
      <c r="B52" s="31" t="s">
        <v>69</v>
      </c>
      <c r="C52" s="32" t="s">
        <v>4</v>
      </c>
      <c r="D52" s="31">
        <v>65.48</v>
      </c>
      <c r="E52" s="15"/>
      <c r="F52" s="41" t="str">
        <f t="shared" si="0"/>
        <v/>
      </c>
      <c r="G52" s="2"/>
      <c r="H52" s="46" t="str">
        <f t="shared" si="1"/>
        <v/>
      </c>
    </row>
    <row r="53" spans="1:8" ht="29.1" customHeight="1" x14ac:dyDescent="0.2">
      <c r="A53" s="30" t="s">
        <v>90</v>
      </c>
      <c r="B53" s="31" t="s">
        <v>39</v>
      </c>
      <c r="C53" s="32" t="s">
        <v>4</v>
      </c>
      <c r="D53" s="31">
        <v>141.46</v>
      </c>
      <c r="E53" s="15"/>
      <c r="F53" s="41" t="str">
        <f t="shared" si="0"/>
        <v/>
      </c>
      <c r="G53" s="2"/>
      <c r="H53" s="46" t="str">
        <f t="shared" si="1"/>
        <v/>
      </c>
    </row>
    <row r="54" spans="1:8" ht="29.1" customHeight="1" x14ac:dyDescent="0.2">
      <c r="A54" s="30" t="s">
        <v>91</v>
      </c>
      <c r="B54" s="31" t="s">
        <v>39</v>
      </c>
      <c r="C54" s="32" t="s">
        <v>4</v>
      </c>
      <c r="D54" s="33">
        <v>4.05</v>
      </c>
      <c r="E54" s="15"/>
      <c r="F54" s="41" t="str">
        <f t="shared" si="0"/>
        <v/>
      </c>
      <c r="G54" s="2"/>
      <c r="H54" s="46" t="str">
        <f t="shared" si="1"/>
        <v/>
      </c>
    </row>
    <row r="55" spans="1:8" ht="29.1" customHeight="1" x14ac:dyDescent="0.2">
      <c r="A55" s="30" t="s">
        <v>92</v>
      </c>
      <c r="B55" s="31" t="s">
        <v>93</v>
      </c>
      <c r="C55" s="32" t="s">
        <v>4</v>
      </c>
      <c r="D55" s="33">
        <v>199.68</v>
      </c>
      <c r="E55" s="15"/>
      <c r="F55" s="41" t="str">
        <f t="shared" si="0"/>
        <v/>
      </c>
      <c r="G55" s="2"/>
      <c r="H55" s="46" t="str">
        <f t="shared" si="1"/>
        <v/>
      </c>
    </row>
    <row r="56" spans="1:8" ht="29.1" customHeight="1" x14ac:dyDescent="0.2">
      <c r="A56" s="30" t="s">
        <v>94</v>
      </c>
      <c r="B56" s="31" t="s">
        <v>95</v>
      </c>
      <c r="C56" s="32" t="s">
        <v>4</v>
      </c>
      <c r="D56" s="33">
        <v>20.74</v>
      </c>
      <c r="E56" s="15"/>
      <c r="F56" s="41" t="str">
        <f t="shared" si="0"/>
        <v/>
      </c>
      <c r="G56" s="2"/>
      <c r="H56" s="46" t="str">
        <f t="shared" si="1"/>
        <v/>
      </c>
    </row>
    <row r="57" spans="1:8" ht="29.1" customHeight="1" x14ac:dyDescent="0.2">
      <c r="A57" s="30" t="s">
        <v>96</v>
      </c>
      <c r="B57" s="31" t="s">
        <v>97</v>
      </c>
      <c r="C57" s="32" t="s">
        <v>4</v>
      </c>
      <c r="D57" s="33">
        <v>34.28</v>
      </c>
      <c r="E57" s="15"/>
      <c r="F57" s="41" t="str">
        <f t="shared" si="0"/>
        <v/>
      </c>
      <c r="G57" s="2"/>
      <c r="H57" s="46" t="str">
        <f t="shared" si="1"/>
        <v/>
      </c>
    </row>
    <row r="58" spans="1:8" ht="29.1" customHeight="1" x14ac:dyDescent="0.2">
      <c r="A58" s="30" t="s">
        <v>98</v>
      </c>
      <c r="B58" s="31" t="s">
        <v>99</v>
      </c>
      <c r="C58" s="32" t="s">
        <v>4</v>
      </c>
      <c r="D58" s="33">
        <v>20.69</v>
      </c>
      <c r="E58" s="15"/>
      <c r="F58" s="41" t="str">
        <f t="shared" si="0"/>
        <v/>
      </c>
      <c r="G58" s="2"/>
      <c r="H58" s="46" t="str">
        <f t="shared" si="1"/>
        <v/>
      </c>
    </row>
    <row r="59" spans="1:8" ht="29.1" customHeight="1" x14ac:dyDescent="0.2">
      <c r="A59" s="30" t="s">
        <v>100</v>
      </c>
      <c r="B59" s="31" t="s">
        <v>39</v>
      </c>
      <c r="C59" s="32" t="s">
        <v>4</v>
      </c>
      <c r="D59" s="33">
        <v>45.24</v>
      </c>
      <c r="E59" s="15"/>
      <c r="F59" s="41" t="str">
        <f t="shared" si="0"/>
        <v/>
      </c>
      <c r="G59" s="2"/>
      <c r="H59" s="46" t="str">
        <f t="shared" si="1"/>
        <v/>
      </c>
    </row>
    <row r="60" spans="1:8" ht="29.1" customHeight="1" x14ac:dyDescent="0.2">
      <c r="A60" s="30" t="s">
        <v>101</v>
      </c>
      <c r="B60" s="31" t="s">
        <v>9</v>
      </c>
      <c r="C60" s="32" t="s">
        <v>4</v>
      </c>
      <c r="D60" s="33">
        <v>50.39</v>
      </c>
      <c r="E60" s="15"/>
      <c r="F60" s="41" t="str">
        <f t="shared" si="0"/>
        <v/>
      </c>
      <c r="G60" s="2"/>
      <c r="H60" s="46" t="str">
        <f t="shared" si="1"/>
        <v/>
      </c>
    </row>
    <row r="61" spans="1:8" ht="29.1" customHeight="1" x14ac:dyDescent="0.2">
      <c r="A61" s="30" t="s">
        <v>102</v>
      </c>
      <c r="B61" s="31" t="s">
        <v>103</v>
      </c>
      <c r="C61" s="32" t="s">
        <v>4</v>
      </c>
      <c r="D61" s="33">
        <v>33.130000000000003</v>
      </c>
      <c r="E61" s="15"/>
      <c r="F61" s="41" t="str">
        <f t="shared" si="0"/>
        <v/>
      </c>
      <c r="G61" s="2"/>
      <c r="H61" s="46" t="str">
        <f t="shared" si="1"/>
        <v/>
      </c>
    </row>
    <row r="62" spans="1:8" ht="29.1" customHeight="1" x14ac:dyDescent="0.2">
      <c r="A62" s="30" t="s">
        <v>104</v>
      </c>
      <c r="B62" s="31" t="s">
        <v>105</v>
      </c>
      <c r="C62" s="32" t="s">
        <v>4</v>
      </c>
      <c r="D62" s="31">
        <v>24.6</v>
      </c>
      <c r="E62" s="15"/>
      <c r="F62" s="41" t="str">
        <f t="shared" si="0"/>
        <v/>
      </c>
      <c r="G62" s="2"/>
      <c r="H62" s="46" t="str">
        <f t="shared" si="1"/>
        <v/>
      </c>
    </row>
    <row r="63" spans="1:8" ht="29.1" customHeight="1" x14ac:dyDescent="0.2">
      <c r="A63" s="30" t="s">
        <v>106</v>
      </c>
      <c r="B63" s="31" t="s">
        <v>69</v>
      </c>
      <c r="C63" s="32" t="s">
        <v>4</v>
      </c>
      <c r="D63" s="31">
        <v>66.91</v>
      </c>
      <c r="E63" s="15"/>
      <c r="F63" s="41" t="str">
        <f t="shared" si="0"/>
        <v/>
      </c>
      <c r="G63" s="2"/>
      <c r="H63" s="46" t="str">
        <f t="shared" si="1"/>
        <v/>
      </c>
    </row>
    <row r="64" spans="1:8" ht="29.1" customHeight="1" x14ac:dyDescent="0.2">
      <c r="A64" s="30" t="s">
        <v>107</v>
      </c>
      <c r="B64" s="31" t="s">
        <v>17</v>
      </c>
      <c r="C64" s="32" t="s">
        <v>4</v>
      </c>
      <c r="D64" s="33">
        <v>24.25</v>
      </c>
      <c r="E64" s="15"/>
      <c r="F64" s="41" t="str">
        <f t="shared" si="0"/>
        <v/>
      </c>
      <c r="G64" s="2"/>
      <c r="H64" s="46" t="str">
        <f t="shared" si="1"/>
        <v/>
      </c>
    </row>
    <row r="65" spans="1:8" ht="29.1" customHeight="1" x14ac:dyDescent="0.2">
      <c r="A65" s="30" t="s">
        <v>108</v>
      </c>
      <c r="B65" s="31" t="s">
        <v>69</v>
      </c>
      <c r="C65" s="32" t="s">
        <v>4</v>
      </c>
      <c r="D65" s="33">
        <v>65.48</v>
      </c>
      <c r="E65" s="15"/>
      <c r="F65" s="41" t="str">
        <f t="shared" si="0"/>
        <v/>
      </c>
      <c r="G65" s="2"/>
      <c r="H65" s="46" t="str">
        <f t="shared" si="1"/>
        <v/>
      </c>
    </row>
    <row r="66" spans="1:8" ht="29.1" customHeight="1" x14ac:dyDescent="0.2">
      <c r="A66" s="30" t="s">
        <v>109</v>
      </c>
      <c r="B66" s="31" t="s">
        <v>69</v>
      </c>
      <c r="C66" s="32" t="s">
        <v>4</v>
      </c>
      <c r="D66" s="33">
        <v>65.98</v>
      </c>
      <c r="E66" s="15"/>
      <c r="F66" s="41" t="str">
        <f t="shared" si="0"/>
        <v/>
      </c>
      <c r="G66" s="2"/>
      <c r="H66" s="46" t="str">
        <f t="shared" si="1"/>
        <v/>
      </c>
    </row>
    <row r="67" spans="1:8" ht="29.1" customHeight="1" x14ac:dyDescent="0.2">
      <c r="A67" s="30" t="s">
        <v>110</v>
      </c>
      <c r="B67" s="31" t="s">
        <v>23</v>
      </c>
      <c r="C67" s="32" t="s">
        <v>4</v>
      </c>
      <c r="D67" s="33">
        <v>18.66</v>
      </c>
      <c r="E67" s="15"/>
      <c r="F67" s="41" t="str">
        <f t="shared" si="0"/>
        <v/>
      </c>
      <c r="G67" s="2"/>
      <c r="H67" s="46" t="str">
        <f t="shared" si="1"/>
        <v/>
      </c>
    </row>
    <row r="68" spans="1:8" ht="29.1" customHeight="1" x14ac:dyDescent="0.2">
      <c r="A68" s="30" t="s">
        <v>111</v>
      </c>
      <c r="B68" s="31" t="s">
        <v>69</v>
      </c>
      <c r="C68" s="32" t="s">
        <v>4</v>
      </c>
      <c r="D68" s="33">
        <v>65.98</v>
      </c>
      <c r="E68" s="15"/>
      <c r="F68" s="41" t="str">
        <f t="shared" si="0"/>
        <v/>
      </c>
      <c r="G68" s="2"/>
      <c r="H68" s="46" t="str">
        <f t="shared" si="1"/>
        <v/>
      </c>
    </row>
    <row r="69" spans="1:8" ht="29.1" customHeight="1" x14ac:dyDescent="0.2">
      <c r="A69" s="30" t="s">
        <v>112</v>
      </c>
      <c r="B69" s="31" t="s">
        <v>27</v>
      </c>
      <c r="C69" s="32" t="s">
        <v>4</v>
      </c>
      <c r="D69" s="33">
        <v>35.82</v>
      </c>
      <c r="E69" s="15"/>
      <c r="F69" s="41" t="str">
        <f t="shared" si="0"/>
        <v/>
      </c>
      <c r="G69" s="2"/>
      <c r="H69" s="46" t="str">
        <f t="shared" si="1"/>
        <v/>
      </c>
    </row>
    <row r="70" spans="1:8" ht="29.1" customHeight="1" x14ac:dyDescent="0.2">
      <c r="A70" s="30" t="s">
        <v>113</v>
      </c>
      <c r="B70" s="31" t="s">
        <v>23</v>
      </c>
      <c r="C70" s="32" t="s">
        <v>4</v>
      </c>
      <c r="D70" s="33">
        <v>13.03</v>
      </c>
      <c r="E70" s="15"/>
      <c r="F70" s="41" t="str">
        <f t="shared" si="0"/>
        <v/>
      </c>
      <c r="G70" s="2"/>
      <c r="H70" s="46" t="str">
        <f t="shared" si="1"/>
        <v/>
      </c>
    </row>
    <row r="71" spans="1:8" ht="29.1" customHeight="1" x14ac:dyDescent="0.2">
      <c r="A71" s="30" t="s">
        <v>114</v>
      </c>
      <c r="B71" s="31" t="s">
        <v>69</v>
      </c>
      <c r="C71" s="32" t="s">
        <v>4</v>
      </c>
      <c r="D71" s="31">
        <v>65.98</v>
      </c>
      <c r="E71" s="15"/>
      <c r="F71" s="41" t="str">
        <f t="shared" ref="F71:F106" si="2">IFERROR(D71/E71,"")</f>
        <v/>
      </c>
      <c r="G71" s="2"/>
      <c r="H71" s="46" t="str">
        <f t="shared" ref="H71:H106" si="3">IFERROR(IF(F71*G71=0,"",F71*G71),"")</f>
        <v/>
      </c>
    </row>
    <row r="72" spans="1:8" ht="29.1" customHeight="1" x14ac:dyDescent="0.2">
      <c r="A72" s="30" t="s">
        <v>115</v>
      </c>
      <c r="B72" s="31" t="s">
        <v>23</v>
      </c>
      <c r="C72" s="32" t="s">
        <v>4</v>
      </c>
      <c r="D72" s="31">
        <v>18.66</v>
      </c>
      <c r="E72" s="15"/>
      <c r="F72" s="41" t="str">
        <f t="shared" si="2"/>
        <v/>
      </c>
      <c r="G72" s="2"/>
      <c r="H72" s="46" t="str">
        <f t="shared" si="3"/>
        <v/>
      </c>
    </row>
    <row r="73" spans="1:8" ht="29.1" customHeight="1" x14ac:dyDescent="0.2">
      <c r="A73" s="30" t="s">
        <v>116</v>
      </c>
      <c r="B73" s="31" t="s">
        <v>69</v>
      </c>
      <c r="C73" s="32" t="s">
        <v>4</v>
      </c>
      <c r="D73" s="33">
        <v>65.98</v>
      </c>
      <c r="E73" s="15"/>
      <c r="F73" s="41" t="str">
        <f t="shared" si="2"/>
        <v/>
      </c>
      <c r="G73" s="2"/>
      <c r="H73" s="46" t="str">
        <f t="shared" si="3"/>
        <v/>
      </c>
    </row>
    <row r="74" spans="1:8" ht="29.1" customHeight="1" x14ac:dyDescent="0.2">
      <c r="A74" s="30" t="s">
        <v>117</v>
      </c>
      <c r="B74" s="31" t="s">
        <v>39</v>
      </c>
      <c r="C74" s="32" t="s">
        <v>4</v>
      </c>
      <c r="D74" s="33">
        <v>78.7</v>
      </c>
      <c r="E74" s="15"/>
      <c r="F74" s="41" t="str">
        <f t="shared" si="2"/>
        <v/>
      </c>
      <c r="G74" s="2"/>
      <c r="H74" s="46" t="str">
        <f t="shared" si="3"/>
        <v/>
      </c>
    </row>
    <row r="75" spans="1:8" ht="29.1" customHeight="1" x14ac:dyDescent="0.2">
      <c r="A75" s="30" t="s">
        <v>118</v>
      </c>
      <c r="B75" s="31" t="s">
        <v>69</v>
      </c>
      <c r="C75" s="32" t="s">
        <v>4</v>
      </c>
      <c r="D75" s="33">
        <v>65.48</v>
      </c>
      <c r="E75" s="15"/>
      <c r="F75" s="41" t="str">
        <f t="shared" si="2"/>
        <v/>
      </c>
      <c r="G75" s="2"/>
      <c r="H75" s="46" t="str">
        <f t="shared" si="3"/>
        <v/>
      </c>
    </row>
    <row r="76" spans="1:8" ht="29.1" customHeight="1" x14ac:dyDescent="0.2">
      <c r="A76" s="30" t="s">
        <v>119</v>
      </c>
      <c r="B76" s="31" t="s">
        <v>120</v>
      </c>
      <c r="C76" s="32" t="s">
        <v>4</v>
      </c>
      <c r="D76" s="33">
        <v>75.790000000000006</v>
      </c>
      <c r="E76" s="15"/>
      <c r="F76" s="41" t="str">
        <f t="shared" si="2"/>
        <v/>
      </c>
      <c r="G76" s="2"/>
      <c r="H76" s="46" t="str">
        <f t="shared" si="3"/>
        <v/>
      </c>
    </row>
    <row r="77" spans="1:8" ht="29.1" customHeight="1" x14ac:dyDescent="0.2">
      <c r="A77" s="30" t="s">
        <v>121</v>
      </c>
      <c r="B77" s="31" t="s">
        <v>23</v>
      </c>
      <c r="C77" s="32" t="s">
        <v>4</v>
      </c>
      <c r="D77" s="33">
        <v>24.6</v>
      </c>
      <c r="E77" s="15"/>
      <c r="F77" s="41" t="str">
        <f t="shared" si="2"/>
        <v/>
      </c>
      <c r="G77" s="2"/>
      <c r="H77" s="46" t="str">
        <f t="shared" si="3"/>
        <v/>
      </c>
    </row>
    <row r="78" spans="1:8" ht="29.1" customHeight="1" x14ac:dyDescent="0.2">
      <c r="A78" s="30" t="s">
        <v>122</v>
      </c>
      <c r="B78" s="31" t="s">
        <v>123</v>
      </c>
      <c r="C78" s="32" t="s">
        <v>4</v>
      </c>
      <c r="D78" s="33">
        <v>75.44</v>
      </c>
      <c r="E78" s="15"/>
      <c r="F78" s="41" t="str">
        <f t="shared" si="2"/>
        <v/>
      </c>
      <c r="G78" s="2"/>
      <c r="H78" s="46" t="str">
        <f t="shared" si="3"/>
        <v/>
      </c>
    </row>
    <row r="79" spans="1:8" ht="29.1" customHeight="1" x14ac:dyDescent="0.2">
      <c r="A79" s="30" t="s">
        <v>124</v>
      </c>
      <c r="B79" s="31" t="s">
        <v>23</v>
      </c>
      <c r="C79" s="32" t="s">
        <v>4</v>
      </c>
      <c r="D79" s="33">
        <v>24.25</v>
      </c>
      <c r="E79" s="15"/>
      <c r="F79" s="41" t="str">
        <f t="shared" si="2"/>
        <v/>
      </c>
      <c r="G79" s="2"/>
      <c r="H79" s="46" t="str">
        <f t="shared" si="3"/>
        <v/>
      </c>
    </row>
    <row r="80" spans="1:8" ht="29.1" customHeight="1" x14ac:dyDescent="0.2">
      <c r="A80" s="30" t="s">
        <v>125</v>
      </c>
      <c r="B80" s="31" t="s">
        <v>69</v>
      </c>
      <c r="C80" s="32" t="s">
        <v>4</v>
      </c>
      <c r="D80" s="33">
        <v>65.48</v>
      </c>
      <c r="E80" s="15"/>
      <c r="F80" s="41" t="str">
        <f t="shared" si="2"/>
        <v/>
      </c>
      <c r="G80" s="2"/>
      <c r="H80" s="46" t="str">
        <f t="shared" si="3"/>
        <v/>
      </c>
    </row>
    <row r="81" spans="1:8" ht="29.1" customHeight="1" x14ac:dyDescent="0.2">
      <c r="A81" s="30" t="s">
        <v>126</v>
      </c>
      <c r="B81" s="31" t="s">
        <v>23</v>
      </c>
      <c r="C81" s="32" t="s">
        <v>4</v>
      </c>
      <c r="D81" s="33">
        <v>20.49</v>
      </c>
      <c r="E81" s="15"/>
      <c r="F81" s="41" t="str">
        <f t="shared" si="2"/>
        <v/>
      </c>
      <c r="G81" s="2"/>
      <c r="H81" s="46" t="str">
        <f t="shared" si="3"/>
        <v/>
      </c>
    </row>
    <row r="82" spans="1:8" ht="29.1" customHeight="1" x14ac:dyDescent="0.2">
      <c r="A82" s="30" t="s">
        <v>127</v>
      </c>
      <c r="B82" s="31" t="s">
        <v>69</v>
      </c>
      <c r="C82" s="32" t="s">
        <v>4</v>
      </c>
      <c r="D82" s="31">
        <v>65.48</v>
      </c>
      <c r="E82" s="15"/>
      <c r="F82" s="41" t="str">
        <f t="shared" si="2"/>
        <v/>
      </c>
      <c r="G82" s="2"/>
      <c r="H82" s="46" t="str">
        <f t="shared" si="3"/>
        <v/>
      </c>
    </row>
    <row r="83" spans="1:8" ht="29.1" customHeight="1" x14ac:dyDescent="0.2">
      <c r="A83" s="30" t="s">
        <v>128</v>
      </c>
      <c r="B83" s="31" t="s">
        <v>39</v>
      </c>
      <c r="C83" s="32" t="s">
        <v>4</v>
      </c>
      <c r="D83" s="31">
        <v>141.46</v>
      </c>
      <c r="E83" s="15"/>
      <c r="F83" s="41" t="str">
        <f t="shared" si="2"/>
        <v/>
      </c>
      <c r="G83" s="2"/>
      <c r="H83" s="46" t="str">
        <f t="shared" si="3"/>
        <v/>
      </c>
    </row>
    <row r="84" spans="1:8" ht="29.1" customHeight="1" x14ac:dyDescent="0.2">
      <c r="A84" s="30" t="s">
        <v>129</v>
      </c>
      <c r="B84" s="31" t="s">
        <v>9</v>
      </c>
      <c r="C84" s="32" t="s">
        <v>4</v>
      </c>
      <c r="D84" s="33">
        <v>24.99</v>
      </c>
      <c r="E84" s="15"/>
      <c r="F84" s="41" t="str">
        <f t="shared" si="2"/>
        <v/>
      </c>
      <c r="G84" s="2"/>
      <c r="H84" s="46" t="str">
        <f t="shared" si="3"/>
        <v/>
      </c>
    </row>
    <row r="85" spans="1:8" ht="29.1" customHeight="1" x14ac:dyDescent="0.2">
      <c r="A85" s="30" t="s">
        <v>130</v>
      </c>
      <c r="B85" s="31" t="s">
        <v>131</v>
      </c>
      <c r="C85" s="32" t="s">
        <v>4</v>
      </c>
      <c r="D85" s="33">
        <v>33.130000000000003</v>
      </c>
      <c r="E85" s="15"/>
      <c r="F85" s="41" t="str">
        <f t="shared" si="2"/>
        <v/>
      </c>
      <c r="G85" s="2"/>
      <c r="H85" s="46" t="str">
        <f t="shared" si="3"/>
        <v/>
      </c>
    </row>
    <row r="86" spans="1:8" ht="29.1" customHeight="1" x14ac:dyDescent="0.2">
      <c r="A86" s="30" t="s">
        <v>132</v>
      </c>
      <c r="B86" s="31" t="s">
        <v>133</v>
      </c>
      <c r="C86" s="32" t="s">
        <v>4</v>
      </c>
      <c r="D86" s="33">
        <v>24.6</v>
      </c>
      <c r="E86" s="15"/>
      <c r="F86" s="41" t="str">
        <f t="shared" si="2"/>
        <v/>
      </c>
      <c r="G86" s="2"/>
      <c r="H86" s="46" t="str">
        <f t="shared" si="3"/>
        <v/>
      </c>
    </row>
    <row r="87" spans="1:8" ht="29.1" customHeight="1" x14ac:dyDescent="0.2">
      <c r="A87" s="30" t="s">
        <v>134</v>
      </c>
      <c r="B87" s="31" t="s">
        <v>69</v>
      </c>
      <c r="C87" s="32" t="s">
        <v>4</v>
      </c>
      <c r="D87" s="33">
        <v>66.91</v>
      </c>
      <c r="E87" s="15"/>
      <c r="F87" s="41" t="str">
        <f t="shared" si="2"/>
        <v/>
      </c>
      <c r="G87" s="2"/>
      <c r="H87" s="46" t="str">
        <f t="shared" si="3"/>
        <v/>
      </c>
    </row>
    <row r="88" spans="1:8" ht="29.1" customHeight="1" x14ac:dyDescent="0.2">
      <c r="A88" s="30" t="s">
        <v>135</v>
      </c>
      <c r="B88" s="31" t="s">
        <v>17</v>
      </c>
      <c r="C88" s="32" t="s">
        <v>4</v>
      </c>
      <c r="D88" s="33">
        <v>24.25</v>
      </c>
      <c r="E88" s="15"/>
      <c r="F88" s="41" t="str">
        <f t="shared" si="2"/>
        <v/>
      </c>
      <c r="G88" s="2"/>
      <c r="H88" s="46" t="str">
        <f t="shared" si="3"/>
        <v/>
      </c>
    </row>
    <row r="89" spans="1:8" ht="29.1" customHeight="1" x14ac:dyDescent="0.2">
      <c r="A89" s="30" t="s">
        <v>136</v>
      </c>
      <c r="B89" s="31" t="s">
        <v>69</v>
      </c>
      <c r="C89" s="32" t="s">
        <v>4</v>
      </c>
      <c r="D89" s="33">
        <v>65.48</v>
      </c>
      <c r="E89" s="15"/>
      <c r="F89" s="41" t="str">
        <f t="shared" si="2"/>
        <v/>
      </c>
      <c r="G89" s="2"/>
      <c r="H89" s="46" t="str">
        <f t="shared" si="3"/>
        <v/>
      </c>
    </row>
    <row r="90" spans="1:8" ht="29.1" customHeight="1" x14ac:dyDescent="0.2">
      <c r="A90" s="30" t="s">
        <v>137</v>
      </c>
      <c r="B90" s="31" t="s">
        <v>69</v>
      </c>
      <c r="C90" s="32" t="s">
        <v>4</v>
      </c>
      <c r="D90" s="33">
        <v>65.98</v>
      </c>
      <c r="E90" s="15"/>
      <c r="F90" s="41" t="str">
        <f t="shared" si="2"/>
        <v/>
      </c>
      <c r="G90" s="2"/>
      <c r="H90" s="46" t="str">
        <f t="shared" si="3"/>
        <v/>
      </c>
    </row>
    <row r="91" spans="1:8" ht="29.1" customHeight="1" x14ac:dyDescent="0.2">
      <c r="A91" s="30" t="s">
        <v>138</v>
      </c>
      <c r="B91" s="31" t="s">
        <v>23</v>
      </c>
      <c r="C91" s="32" t="s">
        <v>4</v>
      </c>
      <c r="D91" s="33">
        <v>18.66</v>
      </c>
      <c r="E91" s="15"/>
      <c r="F91" s="41" t="str">
        <f t="shared" si="2"/>
        <v/>
      </c>
      <c r="G91" s="2"/>
      <c r="H91" s="46" t="str">
        <f t="shared" si="3"/>
        <v/>
      </c>
    </row>
    <row r="92" spans="1:8" ht="29.1" customHeight="1" x14ac:dyDescent="0.2">
      <c r="A92" s="30" t="s">
        <v>139</v>
      </c>
      <c r="B92" s="31" t="s">
        <v>69</v>
      </c>
      <c r="C92" s="32" t="s">
        <v>4</v>
      </c>
      <c r="D92" s="33">
        <v>65.98</v>
      </c>
      <c r="E92" s="15"/>
      <c r="F92" s="41" t="str">
        <f t="shared" si="2"/>
        <v/>
      </c>
      <c r="G92" s="2"/>
      <c r="H92" s="46" t="str">
        <f t="shared" si="3"/>
        <v/>
      </c>
    </row>
    <row r="93" spans="1:8" ht="29.1" customHeight="1" x14ac:dyDescent="0.2">
      <c r="A93" s="30" t="s">
        <v>140</v>
      </c>
      <c r="B93" s="31" t="s">
        <v>27</v>
      </c>
      <c r="C93" s="32" t="s">
        <v>4</v>
      </c>
      <c r="D93" s="31">
        <v>35.82</v>
      </c>
      <c r="E93" s="15"/>
      <c r="F93" s="41" t="str">
        <f t="shared" si="2"/>
        <v/>
      </c>
      <c r="G93" s="2"/>
      <c r="H93" s="46" t="str">
        <f t="shared" si="3"/>
        <v/>
      </c>
    </row>
    <row r="94" spans="1:8" ht="29.1" customHeight="1" x14ac:dyDescent="0.2">
      <c r="A94" s="30" t="s">
        <v>141</v>
      </c>
      <c r="B94" s="31" t="s">
        <v>142</v>
      </c>
      <c r="C94" s="32" t="s">
        <v>4</v>
      </c>
      <c r="D94" s="33">
        <v>13.03</v>
      </c>
      <c r="E94" s="15"/>
      <c r="F94" s="41" t="str">
        <f t="shared" si="2"/>
        <v/>
      </c>
      <c r="G94" s="2"/>
      <c r="H94" s="46" t="str">
        <f t="shared" si="3"/>
        <v/>
      </c>
    </row>
    <row r="95" spans="1:8" ht="29.1" customHeight="1" x14ac:dyDescent="0.2">
      <c r="A95" s="30" t="s">
        <v>143</v>
      </c>
      <c r="B95" s="31" t="s">
        <v>69</v>
      </c>
      <c r="C95" s="32" t="s">
        <v>4</v>
      </c>
      <c r="D95" s="33">
        <v>65.98</v>
      </c>
      <c r="E95" s="15"/>
      <c r="F95" s="41" t="str">
        <f t="shared" si="2"/>
        <v/>
      </c>
      <c r="G95" s="2"/>
      <c r="H95" s="46" t="str">
        <f t="shared" si="3"/>
        <v/>
      </c>
    </row>
    <row r="96" spans="1:8" ht="29.1" customHeight="1" x14ac:dyDescent="0.2">
      <c r="A96" s="30" t="s">
        <v>144</v>
      </c>
      <c r="B96" s="31" t="s">
        <v>23</v>
      </c>
      <c r="C96" s="32" t="s">
        <v>4</v>
      </c>
      <c r="D96" s="33">
        <v>18.66</v>
      </c>
      <c r="E96" s="15"/>
      <c r="F96" s="41" t="str">
        <f t="shared" si="2"/>
        <v/>
      </c>
      <c r="G96" s="2"/>
      <c r="H96" s="46" t="str">
        <f t="shared" si="3"/>
        <v/>
      </c>
    </row>
    <row r="97" spans="1:8" ht="29.1" customHeight="1" x14ac:dyDescent="0.2">
      <c r="A97" s="30" t="s">
        <v>145</v>
      </c>
      <c r="B97" s="31" t="s">
        <v>69</v>
      </c>
      <c r="C97" s="32" t="s">
        <v>4</v>
      </c>
      <c r="D97" s="33">
        <v>65.98</v>
      </c>
      <c r="E97" s="15"/>
      <c r="F97" s="41" t="str">
        <f t="shared" si="2"/>
        <v/>
      </c>
      <c r="G97" s="2"/>
      <c r="H97" s="46" t="str">
        <f t="shared" si="3"/>
        <v/>
      </c>
    </row>
    <row r="98" spans="1:8" ht="29.1" customHeight="1" x14ac:dyDescent="0.2">
      <c r="A98" s="30" t="s">
        <v>146</v>
      </c>
      <c r="B98" s="31" t="s">
        <v>39</v>
      </c>
      <c r="C98" s="32" t="s">
        <v>4</v>
      </c>
      <c r="D98" s="33">
        <v>78.7</v>
      </c>
      <c r="E98" s="15"/>
      <c r="F98" s="41" t="str">
        <f t="shared" si="2"/>
        <v/>
      </c>
      <c r="G98" s="2"/>
      <c r="H98" s="46" t="str">
        <f t="shared" si="3"/>
        <v/>
      </c>
    </row>
    <row r="99" spans="1:8" ht="29.1" customHeight="1" x14ac:dyDescent="0.2">
      <c r="A99" s="30" t="s">
        <v>147</v>
      </c>
      <c r="B99" s="31" t="s">
        <v>69</v>
      </c>
      <c r="C99" s="32" t="s">
        <v>4</v>
      </c>
      <c r="D99" s="33">
        <v>64.48</v>
      </c>
      <c r="E99" s="15"/>
      <c r="F99" s="41" t="str">
        <f t="shared" si="2"/>
        <v/>
      </c>
      <c r="G99" s="2"/>
      <c r="H99" s="46" t="str">
        <f t="shared" si="3"/>
        <v/>
      </c>
    </row>
    <row r="100" spans="1:8" ht="29.1" customHeight="1" x14ac:dyDescent="0.2">
      <c r="A100" s="30" t="s">
        <v>148</v>
      </c>
      <c r="B100" s="31" t="s">
        <v>149</v>
      </c>
      <c r="C100" s="32" t="s">
        <v>4</v>
      </c>
      <c r="D100" s="33">
        <v>75.790000000000006</v>
      </c>
      <c r="E100" s="15"/>
      <c r="F100" s="41" t="str">
        <f t="shared" si="2"/>
        <v/>
      </c>
      <c r="G100" s="2"/>
      <c r="H100" s="46" t="str">
        <f t="shared" si="3"/>
        <v/>
      </c>
    </row>
    <row r="101" spans="1:8" ht="29.1" customHeight="1" x14ac:dyDescent="0.2">
      <c r="A101" s="30" t="s">
        <v>150</v>
      </c>
      <c r="B101" s="31" t="s">
        <v>23</v>
      </c>
      <c r="C101" s="32" t="s">
        <v>4</v>
      </c>
      <c r="D101" s="33">
        <v>24.6</v>
      </c>
      <c r="E101" s="15"/>
      <c r="F101" s="41" t="str">
        <f t="shared" si="2"/>
        <v/>
      </c>
      <c r="G101" s="2"/>
      <c r="H101" s="46" t="str">
        <f t="shared" si="3"/>
        <v/>
      </c>
    </row>
    <row r="102" spans="1:8" ht="29.1" customHeight="1" x14ac:dyDescent="0.2">
      <c r="A102" s="30" t="s">
        <v>151</v>
      </c>
      <c r="B102" s="31" t="s">
        <v>152</v>
      </c>
      <c r="C102" s="32" t="s">
        <v>4</v>
      </c>
      <c r="D102" s="31">
        <v>75.44</v>
      </c>
      <c r="E102" s="15"/>
      <c r="F102" s="41" t="str">
        <f t="shared" si="2"/>
        <v/>
      </c>
      <c r="G102" s="2"/>
      <c r="H102" s="46" t="str">
        <f t="shared" si="3"/>
        <v/>
      </c>
    </row>
    <row r="103" spans="1:8" ht="29.1" customHeight="1" x14ac:dyDescent="0.2">
      <c r="A103" s="30" t="s">
        <v>153</v>
      </c>
      <c r="B103" s="31" t="s">
        <v>23</v>
      </c>
      <c r="C103" s="32" t="s">
        <v>4</v>
      </c>
      <c r="D103" s="31">
        <v>24.25</v>
      </c>
      <c r="E103" s="15"/>
      <c r="F103" s="41" t="str">
        <f t="shared" si="2"/>
        <v/>
      </c>
      <c r="G103" s="2"/>
      <c r="H103" s="46" t="str">
        <f t="shared" si="3"/>
        <v/>
      </c>
    </row>
    <row r="104" spans="1:8" ht="29.1" customHeight="1" x14ac:dyDescent="0.2">
      <c r="A104" s="30" t="s">
        <v>154</v>
      </c>
      <c r="B104" s="31" t="s">
        <v>69</v>
      </c>
      <c r="C104" s="32" t="s">
        <v>4</v>
      </c>
      <c r="D104" s="33">
        <v>65.48</v>
      </c>
      <c r="E104" s="15"/>
      <c r="F104" s="41" t="str">
        <f t="shared" si="2"/>
        <v/>
      </c>
      <c r="G104" s="2"/>
      <c r="H104" s="46" t="str">
        <f t="shared" si="3"/>
        <v/>
      </c>
    </row>
    <row r="105" spans="1:8" ht="29.1" customHeight="1" x14ac:dyDescent="0.2">
      <c r="A105" s="30" t="s">
        <v>155</v>
      </c>
      <c r="B105" s="31" t="s">
        <v>156</v>
      </c>
      <c r="C105" s="32" t="s">
        <v>4</v>
      </c>
      <c r="D105" s="33">
        <v>20.49</v>
      </c>
      <c r="E105" s="15"/>
      <c r="F105" s="41" t="str">
        <f t="shared" si="2"/>
        <v/>
      </c>
      <c r="G105" s="2"/>
      <c r="H105" s="46" t="str">
        <f t="shared" si="3"/>
        <v/>
      </c>
    </row>
    <row r="106" spans="1:8" ht="29.1" customHeight="1" thickBot="1" x14ac:dyDescent="0.25">
      <c r="A106" s="34" t="s">
        <v>157</v>
      </c>
      <c r="B106" s="35" t="s">
        <v>69</v>
      </c>
      <c r="C106" s="36" t="s">
        <v>4</v>
      </c>
      <c r="D106" s="37">
        <v>65.48</v>
      </c>
      <c r="E106" s="16"/>
      <c r="F106" s="42" t="str">
        <f t="shared" si="2"/>
        <v/>
      </c>
      <c r="G106" s="4"/>
      <c r="H106" s="47" t="str">
        <f t="shared" si="3"/>
        <v/>
      </c>
    </row>
    <row r="107" spans="1:8" ht="29.1" customHeight="1" thickBot="1" x14ac:dyDescent="0.25">
      <c r="A107" s="17" t="s">
        <v>158</v>
      </c>
      <c r="B107" s="17"/>
      <c r="C107" s="3"/>
      <c r="D107" s="18">
        <f>SUM(D6:D106)</f>
        <v>5251.1699999999937</v>
      </c>
      <c r="E107" s="19"/>
      <c r="F107" s="20" t="str">
        <f>IF(SUM(F6:F106)=0,"",SUM(F6:F106))</f>
        <v/>
      </c>
      <c r="G107" s="3"/>
      <c r="H107" s="48" t="str">
        <f>IF(SUM(H6:H106)=0,"",SUM(H6:H106))</f>
        <v/>
      </c>
    </row>
    <row r="108" spans="1:8" ht="29.1" customHeight="1" thickBot="1" x14ac:dyDescent="0.25">
      <c r="E108" s="1"/>
      <c r="F108" s="1"/>
      <c r="G108" s="1" t="s">
        <v>161</v>
      </c>
      <c r="H108" s="49" t="str">
        <f>IFERROR(IF(H107*0.19=0,"",H107*0.19),"")</f>
        <v/>
      </c>
    </row>
    <row r="109" spans="1:8" ht="30" customHeight="1" thickBot="1" x14ac:dyDescent="0.25">
      <c r="E109" s="1"/>
      <c r="F109" s="1"/>
      <c r="G109" s="1" t="s">
        <v>160</v>
      </c>
      <c r="H109" s="50" t="str">
        <f>IFERROR(H107+H108,"")</f>
        <v/>
      </c>
    </row>
  </sheetData>
  <sheetProtection algorithmName="SHA-512" hashValue="lWuBxjZ3sn0AAMy4hRwWz0+C1aoD/jN+Jm3uXXelDUEILnCEjUDijwj+eoan5dmpDEkArVJDOkAI8O3mJxyZsA==" saltValue="rk+/bObD+cdzRh3xMkVqCA==" spinCount="100000" sheet="1" objects="1" scenarios="1"/>
  <mergeCells count="11">
    <mergeCell ref="E3:E5"/>
    <mergeCell ref="F3:F5"/>
    <mergeCell ref="G3:G5"/>
    <mergeCell ref="H3:H5"/>
    <mergeCell ref="A1:H1"/>
    <mergeCell ref="A2:H2"/>
    <mergeCell ref="A107:B107"/>
    <mergeCell ref="A3:A5"/>
    <mergeCell ref="B3:B5"/>
    <mergeCell ref="C3:C5"/>
    <mergeCell ref="D3:D5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FF7B47-D664-4F0B-A141-C122D852766C}"/>
</file>

<file path=customXml/itemProps2.xml><?xml version="1.0" encoding="utf-8"?>
<ds:datastoreItem xmlns:ds="http://schemas.openxmlformats.org/officeDocument/2006/customXml" ds:itemID="{502593E4-F9C0-465E-BD03-7D0E0AE3FB1B}"/>
</file>

<file path=customXml/itemProps3.xml><?xml version="1.0" encoding="utf-8"?>
<ds:datastoreItem xmlns:ds="http://schemas.openxmlformats.org/officeDocument/2006/customXml" ds:itemID="{C36235A8-3D2E-46C1-870F-0B285835DF2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 Preisblatt GR</vt:lpstr>
    </vt:vector>
  </TitlesOfParts>
  <Company>DB Netz - NPZ 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Neumann</dc:creator>
  <cp:lastModifiedBy>Tkachenko, Nataliia</cp:lastModifiedBy>
  <cp:lastPrinted>2025-07-14T07:22:51Z</cp:lastPrinted>
  <dcterms:created xsi:type="dcterms:W3CDTF">2001-09-26T11:21:48Z</dcterms:created>
  <dcterms:modified xsi:type="dcterms:W3CDTF">2025-07-14T11:19:08Z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