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3 Preisblätter\"/>
    </mc:Choice>
  </mc:AlternateContent>
  <xr:revisionPtr revIDLastSave="0" documentId="13_ncr:1_{B766F7AA-1E04-4C87-9EA3-0E52BCA65E59}" xr6:coauthVersionLast="47" xr6:coauthVersionMax="47" xr10:uidLastSave="{00000000-0000-0000-0000-000000000000}"/>
  <bookViews>
    <workbookView xWindow="-120" yWindow="-120" windowWidth="29040" windowHeight="15720" tabRatio="845" xr2:uid="{17F67892-BBE1-4A6C-8639-A937D458D6F0}"/>
  </bookViews>
  <sheets>
    <sheet name="Preisblatt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8" l="1"/>
  <c r="J14" i="8" s="1"/>
  <c r="K14" i="8" s="1"/>
  <c r="H23" i="8"/>
  <c r="J23" i="8" s="1"/>
  <c r="K23" i="8" s="1"/>
  <c r="H25" i="8"/>
  <c r="J25" i="8" s="1"/>
  <c r="K25" i="8" s="1"/>
  <c r="H26" i="8"/>
  <c r="J26" i="8" s="1"/>
  <c r="K26" i="8" s="1"/>
  <c r="H32" i="8"/>
  <c r="J32" i="8" s="1"/>
  <c r="K32" i="8" s="1"/>
  <c r="H33" i="8"/>
  <c r="J33" i="8" s="1"/>
  <c r="K33" i="8" s="1"/>
  <c r="H43" i="8"/>
  <c r="J43" i="8" s="1"/>
  <c r="K43" i="8" s="1"/>
  <c r="H49" i="8"/>
  <c r="J49" i="8" s="1"/>
  <c r="K49" i="8" s="1"/>
  <c r="H53" i="8"/>
  <c r="J53" i="8" s="1"/>
  <c r="K53" i="8" s="1"/>
  <c r="H60" i="8"/>
  <c r="J60" i="8" s="1"/>
  <c r="K60" i="8" s="1"/>
  <c r="H68" i="8"/>
  <c r="J68" i="8" s="1"/>
  <c r="K68" i="8" s="1"/>
  <c r="H70" i="8"/>
  <c r="J70" i="8" s="1"/>
  <c r="K70" i="8" s="1"/>
  <c r="H71" i="8"/>
  <c r="J71" i="8" s="1"/>
  <c r="K71" i="8" s="1"/>
  <c r="H79" i="8"/>
  <c r="J79" i="8" s="1"/>
  <c r="K79" i="8" s="1"/>
  <c r="H80" i="8"/>
  <c r="J80" i="8" s="1"/>
  <c r="K80" i="8" s="1"/>
  <c r="H81" i="8"/>
  <c r="J81" i="8" s="1"/>
  <c r="K81" i="8" s="1"/>
  <c r="H89" i="8"/>
  <c r="J89" i="8" s="1"/>
  <c r="K89" i="8" s="1"/>
  <c r="H90" i="8"/>
  <c r="J90" i="8" s="1"/>
  <c r="K90" i="8" s="1"/>
  <c r="H95" i="8"/>
  <c r="J95" i="8" s="1"/>
  <c r="K95" i="8" s="1"/>
  <c r="H97" i="8"/>
  <c r="J97" i="8" s="1"/>
  <c r="K97" i="8" s="1"/>
  <c r="H104" i="8"/>
  <c r="J104" i="8" s="1"/>
  <c r="K104" i="8" s="1"/>
  <c r="H106" i="8"/>
  <c r="J106" i="8" s="1"/>
  <c r="K106" i="8" s="1"/>
  <c r="H107" i="8"/>
  <c r="J107" i="8" s="1"/>
  <c r="K107" i="8" s="1"/>
  <c r="H114" i="8"/>
  <c r="J114" i="8" s="1"/>
  <c r="K114" i="8" s="1"/>
  <c r="H115" i="8"/>
  <c r="J115" i="8" s="1"/>
  <c r="K115" i="8" s="1"/>
  <c r="F103" i="8"/>
  <c r="H103" i="8" s="1"/>
  <c r="J103" i="8" s="1"/>
  <c r="K103" i="8" s="1"/>
  <c r="D118" i="8"/>
  <c r="F117" i="8"/>
  <c r="H117" i="8" s="1"/>
  <c r="J117" i="8" s="1"/>
  <c r="K117" i="8" s="1"/>
  <c r="F116" i="8"/>
  <c r="H116" i="8" s="1"/>
  <c r="J116" i="8" s="1"/>
  <c r="K116" i="8" s="1"/>
  <c r="F115" i="8"/>
  <c r="F114" i="8"/>
  <c r="F113" i="8"/>
  <c r="H113" i="8" s="1"/>
  <c r="J113" i="8" s="1"/>
  <c r="K113" i="8" s="1"/>
  <c r="F112" i="8"/>
  <c r="H112" i="8" s="1"/>
  <c r="J112" i="8" s="1"/>
  <c r="K112" i="8" s="1"/>
  <c r="F111" i="8"/>
  <c r="H111" i="8" s="1"/>
  <c r="J111" i="8" s="1"/>
  <c r="K111" i="8" s="1"/>
  <c r="F110" i="8"/>
  <c r="H110" i="8" s="1"/>
  <c r="J110" i="8" s="1"/>
  <c r="K110" i="8" s="1"/>
  <c r="F109" i="8"/>
  <c r="H109" i="8" s="1"/>
  <c r="J109" i="8" s="1"/>
  <c r="K109" i="8" s="1"/>
  <c r="F108" i="8"/>
  <c r="H108" i="8" s="1"/>
  <c r="J108" i="8" s="1"/>
  <c r="K108" i="8" s="1"/>
  <c r="F107" i="8"/>
  <c r="F106" i="8"/>
  <c r="F105" i="8"/>
  <c r="H105" i="8" s="1"/>
  <c r="J105" i="8" s="1"/>
  <c r="K105" i="8" s="1"/>
  <c r="F104" i="8"/>
  <c r="F102" i="8"/>
  <c r="H102" i="8" s="1"/>
  <c r="J102" i="8" s="1"/>
  <c r="K102" i="8" s="1"/>
  <c r="F101" i="8"/>
  <c r="H101" i="8" s="1"/>
  <c r="J101" i="8" s="1"/>
  <c r="K101" i="8" s="1"/>
  <c r="F100" i="8"/>
  <c r="H100" i="8" s="1"/>
  <c r="J100" i="8" s="1"/>
  <c r="K100" i="8" s="1"/>
  <c r="F99" i="8"/>
  <c r="H99" i="8" s="1"/>
  <c r="J99" i="8" s="1"/>
  <c r="K99" i="8" s="1"/>
  <c r="F98" i="8"/>
  <c r="H98" i="8" s="1"/>
  <c r="J98" i="8" s="1"/>
  <c r="K98" i="8" s="1"/>
  <c r="F97" i="8"/>
  <c r="F96" i="8"/>
  <c r="H96" i="8" s="1"/>
  <c r="J96" i="8" s="1"/>
  <c r="K96" i="8" s="1"/>
  <c r="F95" i="8"/>
  <c r="F94" i="8"/>
  <c r="H94" i="8" s="1"/>
  <c r="J94" i="8" s="1"/>
  <c r="K94" i="8" s="1"/>
  <c r="F93" i="8"/>
  <c r="H93" i="8" s="1"/>
  <c r="J93" i="8" s="1"/>
  <c r="K93" i="8" s="1"/>
  <c r="F92" i="8"/>
  <c r="H92" i="8" s="1"/>
  <c r="J92" i="8" s="1"/>
  <c r="K92" i="8" s="1"/>
  <c r="F91" i="8"/>
  <c r="H91" i="8" s="1"/>
  <c r="J91" i="8" s="1"/>
  <c r="K91" i="8" s="1"/>
  <c r="F90" i="8"/>
  <c r="F89" i="8"/>
  <c r="F88" i="8"/>
  <c r="H88" i="8" s="1"/>
  <c r="J88" i="8" s="1"/>
  <c r="K88" i="8" s="1"/>
  <c r="F87" i="8"/>
  <c r="H87" i="8" s="1"/>
  <c r="J87" i="8" s="1"/>
  <c r="K87" i="8" s="1"/>
  <c r="F86" i="8"/>
  <c r="H86" i="8" s="1"/>
  <c r="J86" i="8" s="1"/>
  <c r="K86" i="8" s="1"/>
  <c r="F85" i="8"/>
  <c r="H85" i="8" s="1"/>
  <c r="J85" i="8" s="1"/>
  <c r="K85" i="8" s="1"/>
  <c r="F84" i="8"/>
  <c r="H84" i="8" s="1"/>
  <c r="J84" i="8" s="1"/>
  <c r="K84" i="8" s="1"/>
  <c r="F83" i="8"/>
  <c r="H83" i="8" s="1"/>
  <c r="J83" i="8" s="1"/>
  <c r="K83" i="8" s="1"/>
  <c r="F82" i="8"/>
  <c r="H82" i="8" s="1"/>
  <c r="J82" i="8" s="1"/>
  <c r="K82" i="8" s="1"/>
  <c r="F81" i="8"/>
  <c r="F80" i="8"/>
  <c r="F79" i="8"/>
  <c r="F78" i="8"/>
  <c r="H78" i="8" s="1"/>
  <c r="J78" i="8" s="1"/>
  <c r="K78" i="8" s="1"/>
  <c r="F77" i="8"/>
  <c r="H77" i="8" s="1"/>
  <c r="J77" i="8" s="1"/>
  <c r="K77" i="8" s="1"/>
  <c r="F76" i="8"/>
  <c r="H76" i="8" s="1"/>
  <c r="J76" i="8" s="1"/>
  <c r="K76" i="8" s="1"/>
  <c r="F75" i="8"/>
  <c r="H75" i="8" s="1"/>
  <c r="J75" i="8" s="1"/>
  <c r="K75" i="8" s="1"/>
  <c r="F74" i="8"/>
  <c r="H74" i="8" s="1"/>
  <c r="J74" i="8" s="1"/>
  <c r="K74" i="8" s="1"/>
  <c r="F73" i="8"/>
  <c r="H73" i="8" s="1"/>
  <c r="J73" i="8" s="1"/>
  <c r="K73" i="8" s="1"/>
  <c r="F72" i="8"/>
  <c r="H72" i="8" s="1"/>
  <c r="J72" i="8" s="1"/>
  <c r="K72" i="8" s="1"/>
  <c r="F71" i="8"/>
  <c r="F70" i="8"/>
  <c r="F69" i="8"/>
  <c r="H69" i="8" s="1"/>
  <c r="J69" i="8" s="1"/>
  <c r="K69" i="8" s="1"/>
  <c r="F68" i="8"/>
  <c r="F67" i="8"/>
  <c r="H67" i="8" s="1"/>
  <c r="J67" i="8" s="1"/>
  <c r="K67" i="8" s="1"/>
  <c r="F66" i="8"/>
  <c r="H66" i="8" s="1"/>
  <c r="J66" i="8" s="1"/>
  <c r="K66" i="8" s="1"/>
  <c r="F65" i="8"/>
  <c r="H65" i="8" s="1"/>
  <c r="J65" i="8" s="1"/>
  <c r="K65" i="8" s="1"/>
  <c r="F64" i="8"/>
  <c r="H64" i="8" s="1"/>
  <c r="J64" i="8" s="1"/>
  <c r="K64" i="8" s="1"/>
  <c r="F63" i="8"/>
  <c r="H63" i="8" s="1"/>
  <c r="J63" i="8" s="1"/>
  <c r="K63" i="8" s="1"/>
  <c r="F62" i="8"/>
  <c r="H62" i="8" s="1"/>
  <c r="J62" i="8" s="1"/>
  <c r="K62" i="8" s="1"/>
  <c r="F61" i="8"/>
  <c r="H61" i="8" s="1"/>
  <c r="J61" i="8" s="1"/>
  <c r="K61" i="8" s="1"/>
  <c r="F60" i="8"/>
  <c r="F59" i="8"/>
  <c r="H59" i="8" s="1"/>
  <c r="J59" i="8" s="1"/>
  <c r="K59" i="8" s="1"/>
  <c r="F58" i="8"/>
  <c r="H58" i="8" s="1"/>
  <c r="J58" i="8" s="1"/>
  <c r="K58" i="8" s="1"/>
  <c r="F57" i="8"/>
  <c r="H57" i="8" s="1"/>
  <c r="J57" i="8" s="1"/>
  <c r="K57" i="8" s="1"/>
  <c r="F56" i="8"/>
  <c r="H56" i="8" s="1"/>
  <c r="J56" i="8" s="1"/>
  <c r="K56" i="8" s="1"/>
  <c r="F55" i="8"/>
  <c r="H55" i="8" s="1"/>
  <c r="J55" i="8" s="1"/>
  <c r="K55" i="8" s="1"/>
  <c r="F54" i="8"/>
  <c r="H54" i="8" s="1"/>
  <c r="J54" i="8" s="1"/>
  <c r="K54" i="8" s="1"/>
  <c r="F53" i="8"/>
  <c r="F52" i="8"/>
  <c r="H52" i="8" s="1"/>
  <c r="J52" i="8" s="1"/>
  <c r="K52" i="8" s="1"/>
  <c r="F51" i="8"/>
  <c r="H51" i="8" s="1"/>
  <c r="J51" i="8" s="1"/>
  <c r="K51" i="8" s="1"/>
  <c r="F50" i="8"/>
  <c r="H50" i="8" s="1"/>
  <c r="J50" i="8" s="1"/>
  <c r="K50" i="8" s="1"/>
  <c r="F49" i="8"/>
  <c r="F48" i="8"/>
  <c r="H48" i="8" s="1"/>
  <c r="J48" i="8" s="1"/>
  <c r="K48" i="8" s="1"/>
  <c r="F47" i="8"/>
  <c r="H47" i="8" s="1"/>
  <c r="J47" i="8" s="1"/>
  <c r="K47" i="8" s="1"/>
  <c r="F46" i="8"/>
  <c r="H46" i="8" s="1"/>
  <c r="J46" i="8" s="1"/>
  <c r="K46" i="8" s="1"/>
  <c r="F45" i="8"/>
  <c r="H45" i="8" s="1"/>
  <c r="J45" i="8" s="1"/>
  <c r="K45" i="8" s="1"/>
  <c r="F44" i="8"/>
  <c r="H44" i="8" s="1"/>
  <c r="J44" i="8" s="1"/>
  <c r="K44" i="8" s="1"/>
  <c r="F43" i="8"/>
  <c r="F42" i="8"/>
  <c r="H42" i="8" s="1"/>
  <c r="J42" i="8" s="1"/>
  <c r="K42" i="8" s="1"/>
  <c r="F41" i="8"/>
  <c r="H41" i="8" s="1"/>
  <c r="J41" i="8" s="1"/>
  <c r="K41" i="8" s="1"/>
  <c r="F40" i="8"/>
  <c r="H40" i="8" s="1"/>
  <c r="J40" i="8" s="1"/>
  <c r="K40" i="8" s="1"/>
  <c r="F39" i="8"/>
  <c r="H39" i="8" s="1"/>
  <c r="J39" i="8" s="1"/>
  <c r="K39" i="8" s="1"/>
  <c r="F38" i="8"/>
  <c r="H38" i="8" s="1"/>
  <c r="J38" i="8" s="1"/>
  <c r="K38" i="8" s="1"/>
  <c r="F37" i="8"/>
  <c r="H37" i="8" s="1"/>
  <c r="J37" i="8" s="1"/>
  <c r="K37" i="8" s="1"/>
  <c r="F36" i="8"/>
  <c r="H36" i="8" s="1"/>
  <c r="J36" i="8" s="1"/>
  <c r="K36" i="8" s="1"/>
  <c r="F35" i="8"/>
  <c r="H35" i="8" s="1"/>
  <c r="J35" i="8" s="1"/>
  <c r="K35" i="8" s="1"/>
  <c r="F34" i="8"/>
  <c r="H34" i="8" s="1"/>
  <c r="J34" i="8" s="1"/>
  <c r="K34" i="8" s="1"/>
  <c r="F33" i="8"/>
  <c r="F32" i="8"/>
  <c r="F31" i="8"/>
  <c r="H31" i="8" s="1"/>
  <c r="J31" i="8" s="1"/>
  <c r="K31" i="8" s="1"/>
  <c r="F30" i="8"/>
  <c r="H30" i="8" s="1"/>
  <c r="J30" i="8" s="1"/>
  <c r="K30" i="8" s="1"/>
  <c r="F29" i="8"/>
  <c r="H29" i="8" s="1"/>
  <c r="J29" i="8" s="1"/>
  <c r="K29" i="8" s="1"/>
  <c r="F28" i="8"/>
  <c r="H28" i="8" s="1"/>
  <c r="J28" i="8" s="1"/>
  <c r="K28" i="8" s="1"/>
  <c r="F27" i="8"/>
  <c r="H27" i="8" s="1"/>
  <c r="J27" i="8" s="1"/>
  <c r="K27" i="8" s="1"/>
  <c r="F26" i="8"/>
  <c r="F25" i="8"/>
  <c r="F24" i="8"/>
  <c r="H24" i="8" s="1"/>
  <c r="J24" i="8" s="1"/>
  <c r="K24" i="8" s="1"/>
  <c r="F23" i="8"/>
  <c r="F22" i="8"/>
  <c r="H22" i="8" s="1"/>
  <c r="J22" i="8" s="1"/>
  <c r="K22" i="8" s="1"/>
  <c r="F21" i="8"/>
  <c r="H21" i="8" s="1"/>
  <c r="J21" i="8" s="1"/>
  <c r="K21" i="8" s="1"/>
  <c r="F20" i="8"/>
  <c r="H20" i="8" s="1"/>
  <c r="J20" i="8" s="1"/>
  <c r="K20" i="8" s="1"/>
  <c r="F19" i="8"/>
  <c r="H19" i="8" s="1"/>
  <c r="J19" i="8" s="1"/>
  <c r="K19" i="8" s="1"/>
  <c r="F18" i="8"/>
  <c r="H18" i="8" s="1"/>
  <c r="J18" i="8" s="1"/>
  <c r="K18" i="8" s="1"/>
  <c r="F17" i="8"/>
  <c r="H17" i="8" s="1"/>
  <c r="J17" i="8" s="1"/>
  <c r="K17" i="8" s="1"/>
  <c r="F16" i="8"/>
  <c r="H16" i="8" s="1"/>
  <c r="J16" i="8" s="1"/>
  <c r="K16" i="8" s="1"/>
  <c r="F15" i="8"/>
  <c r="F118" i="8" s="1"/>
  <c r="F14" i="8"/>
  <c r="F13" i="8"/>
  <c r="H13" i="8" s="1"/>
  <c r="J13" i="8" s="1"/>
  <c r="K13" i="8" s="1"/>
  <c r="F12" i="8"/>
  <c r="H12" i="8" s="1"/>
  <c r="J12" i="8" s="1"/>
  <c r="K12" i="8" s="1"/>
  <c r="F11" i="8"/>
  <c r="H11" i="8" s="1"/>
  <c r="J11" i="8" s="1"/>
  <c r="K11" i="8" s="1"/>
  <c r="F10" i="8"/>
  <c r="H10" i="8" s="1"/>
  <c r="J10" i="8" s="1"/>
  <c r="K10" i="8" s="1"/>
  <c r="F9" i="8"/>
  <c r="H9" i="8" s="1"/>
  <c r="J9" i="8" s="1"/>
  <c r="K9" i="8" s="1"/>
  <c r="F8" i="8"/>
  <c r="H8" i="8" s="1"/>
  <c r="J8" i="8" s="1"/>
  <c r="K8" i="8" s="1"/>
  <c r="F7" i="8"/>
  <c r="H7" i="8" s="1"/>
  <c r="J7" i="8" s="1"/>
  <c r="K7" i="8" s="1"/>
  <c r="F6" i="8"/>
  <c r="H6" i="8" s="1"/>
  <c r="J6" i="8" s="1"/>
  <c r="H15" i="8" l="1"/>
  <c r="J15" i="8" s="1"/>
  <c r="K15" i="8" s="1"/>
  <c r="K6" i="8"/>
  <c r="H118" i="8" l="1"/>
  <c r="J118" i="8"/>
  <c r="J119" i="8" s="1"/>
  <c r="J120" i="8" s="1"/>
  <c r="K118" i="8"/>
  <c r="K119" i="8" l="1"/>
  <c r="K120" i="8" s="1"/>
</calcChain>
</file>

<file path=xl/sharedStrings.xml><?xml version="1.0" encoding="utf-8"?>
<sst xmlns="http://schemas.openxmlformats.org/spreadsheetml/2006/main" count="264" uniqueCount="194">
  <si>
    <t>€</t>
  </si>
  <si>
    <t>Preisblatt zur Ermittlung der Kosten für die Unterhaltsreinigung</t>
  </si>
  <si>
    <t>Raum</t>
  </si>
  <si>
    <t>Pos.</t>
  </si>
  <si>
    <t>m²</t>
  </si>
  <si>
    <t>pro Jahr</t>
  </si>
  <si>
    <t>summe in</t>
  </si>
  <si>
    <t>in</t>
  </si>
  <si>
    <t>leistung</t>
  </si>
  <si>
    <t>m²/h</t>
  </si>
  <si>
    <t>h</t>
  </si>
  <si>
    <t>rechnungssatz</t>
  </si>
  <si>
    <t xml:space="preserve">in </t>
  </si>
  <si>
    <t>Treppenhaus 1</t>
  </si>
  <si>
    <t>Schülercafe</t>
  </si>
  <si>
    <t>Heizung</t>
  </si>
  <si>
    <t>AG Kochen</t>
  </si>
  <si>
    <t>Vorraum</t>
  </si>
  <si>
    <t>Batterieraum</t>
  </si>
  <si>
    <t>Elektro</t>
  </si>
  <si>
    <t>Treppenhaus 2</t>
  </si>
  <si>
    <t>Spielkabinett</t>
  </si>
  <si>
    <t>Technik/Metall</t>
  </si>
  <si>
    <t>Vorbereitung</t>
  </si>
  <si>
    <t>0.01</t>
  </si>
  <si>
    <t>0.02</t>
  </si>
  <si>
    <t>0.03</t>
  </si>
  <si>
    <t>0.04</t>
  </si>
  <si>
    <t>0.05</t>
  </si>
  <si>
    <t>0.06</t>
  </si>
  <si>
    <t>0.07</t>
  </si>
  <si>
    <t>0.08</t>
  </si>
  <si>
    <t>0.09</t>
  </si>
  <si>
    <t>0.10</t>
  </si>
  <si>
    <t>0.11</t>
  </si>
  <si>
    <t>BO-Raum</t>
  </si>
  <si>
    <t>Treppenhaus 3</t>
  </si>
  <si>
    <t>Aufzug</t>
  </si>
  <si>
    <t>WC</t>
  </si>
  <si>
    <t>Reinigung</t>
  </si>
  <si>
    <t>Materiallager</t>
  </si>
  <si>
    <t>Kreativwerkstatt</t>
  </si>
  <si>
    <t>Flur</t>
  </si>
  <si>
    <t>Bibliothek</t>
  </si>
  <si>
    <t>Lernwerkstatt</t>
  </si>
  <si>
    <t>Hauswirtschaft</t>
  </si>
  <si>
    <t>0.12</t>
  </si>
  <si>
    <t>0.13</t>
  </si>
  <si>
    <t>0.14</t>
  </si>
  <si>
    <t>0.15</t>
  </si>
  <si>
    <t>0.16</t>
  </si>
  <si>
    <t>0.17</t>
  </si>
  <si>
    <t>0.18</t>
  </si>
  <si>
    <t>0.19</t>
  </si>
  <si>
    <t>0.20</t>
  </si>
  <si>
    <t>0.21</t>
  </si>
  <si>
    <t>0.22</t>
  </si>
  <si>
    <t>Hausmeister</t>
  </si>
  <si>
    <t>Werken</t>
  </si>
  <si>
    <t>Töpferei</t>
  </si>
  <si>
    <t>Informatik</t>
  </si>
  <si>
    <t>Archiv</t>
  </si>
  <si>
    <t>Lehrerzimmer</t>
  </si>
  <si>
    <t>WC-Mädchen</t>
  </si>
  <si>
    <t>0.23</t>
  </si>
  <si>
    <t>0.24</t>
  </si>
  <si>
    <t>0.25</t>
  </si>
  <si>
    <t>0.26</t>
  </si>
  <si>
    <t>0.27</t>
  </si>
  <si>
    <t>0.28</t>
  </si>
  <si>
    <t>0.29</t>
  </si>
  <si>
    <t>1.01</t>
  </si>
  <si>
    <t>1.02</t>
  </si>
  <si>
    <t>1.03</t>
  </si>
  <si>
    <t>1.04</t>
  </si>
  <si>
    <t>1.05</t>
  </si>
  <si>
    <t>WC-Jungen</t>
  </si>
  <si>
    <t>1.06</t>
  </si>
  <si>
    <t>Klassenraum</t>
  </si>
  <si>
    <t>1.07</t>
  </si>
  <si>
    <t>1.08</t>
  </si>
  <si>
    <t>Unterrichtsraum</t>
  </si>
  <si>
    <t>1.09</t>
  </si>
  <si>
    <t>Speisesaal</t>
  </si>
  <si>
    <t>1.10</t>
  </si>
  <si>
    <t>Essenausgabe</t>
  </si>
  <si>
    <t>1.11</t>
  </si>
  <si>
    <t>Anlieferung</t>
  </si>
  <si>
    <t>1.12</t>
  </si>
  <si>
    <t>Küche</t>
  </si>
  <si>
    <t>1.13</t>
  </si>
  <si>
    <t>1.14</t>
  </si>
  <si>
    <t>1.15</t>
  </si>
  <si>
    <t>Kiosk</t>
  </si>
  <si>
    <t>1.16</t>
  </si>
  <si>
    <t>1.17</t>
  </si>
  <si>
    <t>1.18</t>
  </si>
  <si>
    <t>Multifunktionsraum</t>
  </si>
  <si>
    <t>1.19</t>
  </si>
  <si>
    <t>1.22</t>
  </si>
  <si>
    <t>1.23</t>
  </si>
  <si>
    <t>1.24</t>
  </si>
  <si>
    <t>Päd. Mitarbeiter GS</t>
  </si>
  <si>
    <t>1.25</t>
  </si>
  <si>
    <t>1.26</t>
  </si>
  <si>
    <t>2.01</t>
  </si>
  <si>
    <t>2.02</t>
  </si>
  <si>
    <t>Abstellraum</t>
  </si>
  <si>
    <t>2.03</t>
  </si>
  <si>
    <t>Aula</t>
  </si>
  <si>
    <t>2.04</t>
  </si>
  <si>
    <t>SL-GS</t>
  </si>
  <si>
    <t>2.05</t>
  </si>
  <si>
    <t>Sekretariat</t>
  </si>
  <si>
    <t>2.06</t>
  </si>
  <si>
    <t>SL-SEK</t>
  </si>
  <si>
    <t>2.07</t>
  </si>
  <si>
    <t>2.08</t>
  </si>
  <si>
    <t>2.09</t>
  </si>
  <si>
    <t>WC-Damen</t>
  </si>
  <si>
    <t>2.10</t>
  </si>
  <si>
    <t>WC-Herren</t>
  </si>
  <si>
    <t>2.11</t>
  </si>
  <si>
    <t>2.23</t>
  </si>
  <si>
    <t>2.24</t>
  </si>
  <si>
    <t>2.25</t>
  </si>
  <si>
    <t>2.26</t>
  </si>
  <si>
    <t>Fachraum Biologie</t>
  </si>
  <si>
    <t>2.27</t>
  </si>
  <si>
    <t>2.28</t>
  </si>
  <si>
    <t>Fachraum Physik</t>
  </si>
  <si>
    <t>2.29</t>
  </si>
  <si>
    <t>2.30</t>
  </si>
  <si>
    <t>2.31</t>
  </si>
  <si>
    <t>2.32</t>
  </si>
  <si>
    <t>2.33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</si>
  <si>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</si>
  <si>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</si>
  <si>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</si>
  <si>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</si>
  <si>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</si>
  <si>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</si>
  <si>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</si>
  <si>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</si>
  <si>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</si>
  <si>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</si>
  <si>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</si>
  <si>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3.01</t>
  </si>
  <si>
    <t>3.02</t>
  </si>
  <si>
    <t>Lernwerkstatt 1</t>
  </si>
  <si>
    <t>3.03</t>
  </si>
  <si>
    <t>Lernwerkstatt 2</t>
  </si>
  <si>
    <t>3.04</t>
  </si>
  <si>
    <t>3.05</t>
  </si>
  <si>
    <t>3.06</t>
  </si>
  <si>
    <t>3.07</t>
  </si>
  <si>
    <t>3.08</t>
  </si>
  <si>
    <t>3.09</t>
  </si>
  <si>
    <t>3.10</t>
  </si>
  <si>
    <t>3.12</t>
  </si>
  <si>
    <t>Unterrichtsmaterial</t>
  </si>
  <si>
    <t>3.13</t>
  </si>
  <si>
    <t>3.14</t>
  </si>
  <si>
    <t>3.15</t>
  </si>
  <si>
    <t>3.16</t>
  </si>
  <si>
    <t>3.17</t>
  </si>
  <si>
    <t>3.18</t>
  </si>
  <si>
    <t>3.19</t>
  </si>
  <si>
    <t>Fachraum Informatik</t>
  </si>
  <si>
    <t>3.20</t>
  </si>
  <si>
    <t>3.21</t>
  </si>
  <si>
    <t>Fachraum Chemie</t>
  </si>
  <si>
    <t>3.22</t>
  </si>
  <si>
    <t>3.23</t>
  </si>
  <si>
    <t>3.24</t>
  </si>
  <si>
    <t>Stellv. SL-SEK</t>
  </si>
  <si>
    <t>3.25</t>
  </si>
  <si>
    <t>0</t>
  </si>
  <si>
    <t>5</t>
  </si>
  <si>
    <t>3.11</t>
  </si>
  <si>
    <t>1.20/1.21</t>
  </si>
  <si>
    <t>19 % Mwst:</t>
  </si>
  <si>
    <t>Gesamtsumme:</t>
  </si>
  <si>
    <t>Turnus
pro
Woche</t>
  </si>
  <si>
    <t>Flächen-summe in m²</t>
  </si>
  <si>
    <t>Rein. pro Jahr</t>
  </si>
  <si>
    <t>Jahresfläche in m²</t>
  </si>
  <si>
    <t>Richt-leistung
 m²/h</t>
  </si>
  <si>
    <t>jährl. Ausführungs- zeit in Stunden
 h</t>
  </si>
  <si>
    <t>Stundenver-rechnungssatz €</t>
  </si>
  <si>
    <t xml:space="preserve">Jahrespreis
in
€ </t>
  </si>
  <si>
    <t xml:space="preserve">Monatspreis
in
€ </t>
  </si>
  <si>
    <t>zeit in Stunden zeit in Stunden</t>
  </si>
  <si>
    <t>Ingesamt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</si>
</sst>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0;[Red]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2" fontId="2" fillId="4" borderId="25" xfId="0" applyNumberFormat="1" applyFont="1" applyFill="1" applyBorder="1" applyAlignment="1" applyProtection="1">
      <alignment horizontal="right"/>
      <protection locked="0"/>
    </xf>
    <xf numFmtId="2" fontId="0" fillId="4" borderId="23" xfId="0" applyNumberFormat="1" applyFill="1" applyBorder="1" applyProtection="1">
      <protection locked="0"/>
    </xf>
    <xf numFmtId="2" fontId="2" fillId="4" borderId="7" xfId="0" applyNumberFormat="1" applyFont="1" applyFill="1" applyBorder="1" applyAlignment="1" applyProtection="1">
      <alignment horizontal="right"/>
      <protection locked="0"/>
    </xf>
    <xf numFmtId="2" fontId="0" fillId="4" borderId="1" xfId="0" applyNumberFormat="1" applyFill="1" applyBorder="1" applyProtection="1">
      <protection locked="0"/>
    </xf>
    <xf numFmtId="2" fontId="2" fillId="4" borderId="33" xfId="0" applyNumberFormat="1" applyFont="1" applyFill="1" applyBorder="1" applyAlignment="1" applyProtection="1">
      <alignment horizontal="right"/>
      <protection locked="0"/>
    </xf>
    <xf numFmtId="2" fontId="0" fillId="4" borderId="13" xfId="0" applyNumberFormat="1" applyFill="1" applyBorder="1" applyProtection="1">
      <protection locked="0"/>
    </xf>
    <xf numFmtId="0" fontId="0" fillId="0" borderId="8" xfId="0" applyBorder="1" applyProtection="1">
      <protection locked="0"/>
    </xf>
    <xf numFmtId="0" fontId="0" fillId="0" borderId="20" xfId="0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right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2" fillId="0" borderId="15" xfId="0" applyFont="1" applyBorder="1" applyProtection="1">
      <protection locked="0"/>
    </xf>
    <xf numFmtId="0" fontId="0" fillId="0" borderId="16" xfId="0" applyBorder="1" applyProtection="1">
      <protection locked="0"/>
    </xf>
    <xf numFmtId="0" fontId="2" fillId="0" borderId="0" xfId="0" applyFont="1" applyProtection="1">
      <protection locked="0"/>
    </xf>
    <xf numFmtId="0" fontId="0" fillId="0" borderId="17" xfId="0" applyBorder="1" applyProtection="1"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5" fillId="3" borderId="9" xfId="0" applyFont="1" applyFill="1" applyBorder="1" applyAlignment="1" applyProtection="1">
      <alignment horizontal="center" vertical="center"/>
      <protection hidden="1"/>
    </xf>
    <xf numFmtId="0" fontId="5" fillId="3" borderId="12" xfId="0" applyFont="1" applyFill="1" applyBorder="1" applyAlignment="1" applyProtection="1">
      <alignment horizontal="center" vertical="center" wrapText="1"/>
      <protection hidden="1"/>
    </xf>
    <xf numFmtId="0" fontId="0" fillId="3" borderId="10" xfId="0" applyFill="1" applyBorder="1" applyAlignment="1" applyProtection="1">
      <alignment horizontal="center" vertical="center"/>
      <protection hidden="1"/>
    </xf>
    <xf numFmtId="0" fontId="0" fillId="3" borderId="5" xfId="0" applyFill="1" applyBorder="1" applyAlignment="1" applyProtection="1">
      <alignment horizontal="center" vertical="center"/>
      <protection hidden="1"/>
    </xf>
    <xf numFmtId="0" fontId="0" fillId="3" borderId="11" xfId="0" applyFill="1" applyBorder="1" applyAlignment="1" applyProtection="1">
      <alignment horizontal="center" vertical="center"/>
      <protection hidden="1"/>
    </xf>
    <xf numFmtId="0" fontId="0" fillId="3" borderId="13" xfId="0" applyFill="1" applyBorder="1" applyAlignment="1" applyProtection="1">
      <alignment horizontal="center" vertical="center"/>
      <protection hidden="1"/>
    </xf>
    <xf numFmtId="0" fontId="5" fillId="3" borderId="22" xfId="1" applyFont="1" applyFill="1" applyBorder="1" applyAlignment="1" applyProtection="1">
      <alignment horizontal="center" vertical="center" wrapText="1"/>
      <protection hidden="1"/>
    </xf>
    <xf numFmtId="0" fontId="2" fillId="3" borderId="23" xfId="1" applyFill="1" applyBorder="1" applyAlignment="1" applyProtection="1">
      <alignment vertical="center"/>
      <protection hidden="1"/>
    </xf>
    <xf numFmtId="0" fontId="0" fillId="3" borderId="24" xfId="0" applyFill="1" applyBorder="1" applyAlignment="1" applyProtection="1">
      <alignment horizontal="center"/>
      <protection hidden="1"/>
    </xf>
    <xf numFmtId="2" fontId="2" fillId="3" borderId="23" xfId="1" applyNumberFormat="1" applyFill="1" applyBorder="1" applyAlignment="1" applyProtection="1">
      <alignment horizontal="right" vertical="center"/>
      <protection hidden="1"/>
    </xf>
    <xf numFmtId="0" fontId="0" fillId="3" borderId="24" xfId="0" applyFill="1" applyBorder="1" applyAlignment="1" applyProtection="1">
      <alignment horizontal="right"/>
      <protection hidden="1"/>
    </xf>
    <xf numFmtId="164" fontId="0" fillId="3" borderId="23" xfId="0" applyNumberFormat="1" applyFill="1" applyBorder="1" applyProtection="1">
      <protection hidden="1"/>
    </xf>
    <xf numFmtId="0" fontId="5" fillId="3" borderId="26" xfId="1" applyFont="1" applyFill="1" applyBorder="1" applyAlignment="1" applyProtection="1">
      <alignment horizontal="center" vertical="center" wrapText="1"/>
      <protection hidden="1"/>
    </xf>
    <xf numFmtId="0" fontId="2" fillId="3" borderId="2" xfId="1" applyFill="1" applyBorder="1" applyAlignment="1" applyProtection="1">
      <alignment vertical="center"/>
      <protection hidden="1"/>
    </xf>
    <xf numFmtId="49" fontId="2" fillId="3" borderId="4" xfId="0" applyNumberFormat="1" applyFont="1" applyFill="1" applyBorder="1" applyAlignment="1" applyProtection="1">
      <alignment horizontal="center"/>
      <protection hidden="1"/>
    </xf>
    <xf numFmtId="2" fontId="2" fillId="3" borderId="2" xfId="1" applyNumberFormat="1" applyFill="1" applyBorder="1" applyAlignment="1" applyProtection="1">
      <alignment horizontal="right" vertical="center"/>
      <protection hidden="1"/>
    </xf>
    <xf numFmtId="0" fontId="0" fillId="3" borderId="4" xfId="0" applyFill="1" applyBorder="1" applyAlignment="1" applyProtection="1">
      <alignment horizontal="right"/>
      <protection hidden="1"/>
    </xf>
    <xf numFmtId="165" fontId="0" fillId="3" borderId="1" xfId="0" applyNumberFormat="1" applyFill="1" applyBorder="1" applyProtection="1">
      <protection hidden="1"/>
    </xf>
    <xf numFmtId="0" fontId="0" fillId="3" borderId="4" xfId="0" applyFill="1" applyBorder="1" applyAlignment="1" applyProtection="1">
      <alignment horizontal="center"/>
      <protection hidden="1"/>
    </xf>
    <xf numFmtId="164" fontId="0" fillId="3" borderId="1" xfId="0" applyNumberFormat="1" applyFill="1" applyBorder="1" applyProtection="1">
      <protection hidden="1"/>
    </xf>
    <xf numFmtId="0" fontId="2" fillId="3" borderId="2" xfId="1" applyFill="1" applyBorder="1" applyAlignment="1" applyProtection="1">
      <alignment horizontal="left" vertical="center"/>
      <protection hidden="1"/>
    </xf>
    <xf numFmtId="0" fontId="2" fillId="3" borderId="2" xfId="1" applyFill="1" applyBorder="1" applyAlignment="1" applyProtection="1">
      <alignment horizontal="right" vertical="center"/>
      <protection hidden="1"/>
    </xf>
    <xf numFmtId="0" fontId="2" fillId="3" borderId="4" xfId="0" applyFont="1" applyFill="1" applyBorder="1" applyAlignment="1" applyProtection="1">
      <alignment horizontal="center"/>
      <protection hidden="1"/>
    </xf>
    <xf numFmtId="0" fontId="2" fillId="3" borderId="3" xfId="0" applyFont="1" applyFill="1" applyBorder="1" applyAlignment="1" applyProtection="1">
      <alignment horizontal="center"/>
      <protection hidden="1"/>
    </xf>
    <xf numFmtId="0" fontId="0" fillId="3" borderId="3" xfId="0" applyFill="1" applyBorder="1" applyAlignment="1" applyProtection="1">
      <alignment horizontal="right"/>
      <protection hidden="1"/>
    </xf>
    <xf numFmtId="164" fontId="0" fillId="3" borderId="2" xfId="0" applyNumberFormat="1" applyFill="1" applyBorder="1" applyProtection="1">
      <protection hidden="1"/>
    </xf>
    <xf numFmtId="0" fontId="2" fillId="3" borderId="2" xfId="0" applyFont="1" applyFill="1" applyBorder="1" applyAlignment="1" applyProtection="1">
      <alignment horizontal="center"/>
      <protection hidden="1"/>
    </xf>
    <xf numFmtId="0" fontId="0" fillId="3" borderId="2" xfId="0" applyFill="1" applyBorder="1" applyAlignment="1" applyProtection="1">
      <alignment horizontal="right"/>
      <protection hidden="1"/>
    </xf>
    <xf numFmtId="0" fontId="0" fillId="3" borderId="3" xfId="0" applyFill="1" applyBorder="1" applyAlignment="1" applyProtection="1">
      <alignment horizontal="center"/>
      <protection hidden="1"/>
    </xf>
    <xf numFmtId="0" fontId="2" fillId="3" borderId="4" xfId="0" applyFont="1" applyFill="1" applyBorder="1" applyAlignment="1" applyProtection="1">
      <alignment horizontal="right"/>
      <protection hidden="1"/>
    </xf>
    <xf numFmtId="0" fontId="2" fillId="3" borderId="6" xfId="0" applyFont="1" applyFill="1" applyBorder="1" applyAlignment="1" applyProtection="1">
      <alignment horizontal="center"/>
      <protection hidden="1"/>
    </xf>
    <xf numFmtId="49" fontId="5" fillId="3" borderId="26" xfId="1" applyNumberFormat="1" applyFont="1" applyFill="1" applyBorder="1" applyAlignment="1" applyProtection="1">
      <alignment horizontal="center" vertical="center" wrapText="1"/>
      <protection hidden="1"/>
    </xf>
    <xf numFmtId="0" fontId="0" fillId="3" borderId="6" xfId="0" applyFill="1" applyBorder="1" applyAlignment="1" applyProtection="1">
      <alignment horizontal="center"/>
      <protection hidden="1"/>
    </xf>
    <xf numFmtId="0" fontId="5" fillId="3" borderId="27" xfId="1" applyFont="1" applyFill="1" applyBorder="1" applyAlignment="1" applyProtection="1">
      <alignment horizontal="center" vertical="center" wrapText="1"/>
      <protection hidden="1"/>
    </xf>
    <xf numFmtId="0" fontId="2" fillId="3" borderId="28" xfId="1" applyFill="1" applyBorder="1" applyAlignment="1" applyProtection="1">
      <alignment vertical="center"/>
      <protection hidden="1"/>
    </xf>
    <xf numFmtId="0" fontId="2" fillId="3" borderId="29" xfId="0" applyFont="1" applyFill="1" applyBorder="1" applyAlignment="1" applyProtection="1">
      <alignment horizontal="center"/>
      <protection hidden="1"/>
    </xf>
    <xf numFmtId="2" fontId="2" fillId="3" borderId="28" xfId="1" applyNumberFormat="1" applyFill="1" applyBorder="1" applyAlignment="1" applyProtection="1">
      <alignment horizontal="right" vertical="center"/>
      <protection hidden="1"/>
    </xf>
    <xf numFmtId="0" fontId="0" fillId="3" borderId="14" xfId="0" applyFill="1" applyBorder="1" applyAlignment="1" applyProtection="1">
      <alignment horizontal="right"/>
      <protection hidden="1"/>
    </xf>
    <xf numFmtId="164" fontId="0" fillId="3" borderId="13" xfId="0" applyNumberFormat="1" applyFill="1" applyBorder="1" applyProtection="1">
      <protection hidden="1"/>
    </xf>
    <xf numFmtId="0" fontId="2" fillId="3" borderId="18" xfId="0" applyFont="1" applyFill="1" applyBorder="1" applyAlignment="1" applyProtection="1">
      <alignment horizontal="left"/>
      <protection hidden="1"/>
    </xf>
    <xf numFmtId="0" fontId="0" fillId="3" borderId="19" xfId="0" applyFill="1" applyBorder="1" applyProtection="1">
      <protection hidden="1"/>
    </xf>
    <xf numFmtId="0" fontId="2" fillId="3" borderId="13" xfId="0" applyFont="1" applyFill="1" applyBorder="1" applyAlignment="1" applyProtection="1">
      <alignment horizontal="center"/>
      <protection hidden="1"/>
    </xf>
    <xf numFmtId="2" fontId="1" fillId="3" borderId="13" xfId="0" applyNumberFormat="1" applyFont="1" applyFill="1" applyBorder="1" applyAlignment="1" applyProtection="1">
      <alignment horizontal="right"/>
      <protection hidden="1"/>
    </xf>
    <xf numFmtId="0" fontId="2" fillId="3" borderId="13" xfId="0" applyFont="1" applyFill="1" applyBorder="1" applyAlignment="1" applyProtection="1">
      <alignment horizontal="right"/>
      <protection hidden="1"/>
    </xf>
    <xf numFmtId="164" fontId="1" fillId="3" borderId="13" xfId="0" applyNumberFormat="1" applyFont="1" applyFill="1" applyBorder="1" applyProtection="1">
      <protection hidden="1"/>
    </xf>
    <xf numFmtId="2" fontId="0" fillId="3" borderId="25" xfId="0" applyNumberFormat="1" applyFill="1" applyBorder="1" applyProtection="1">
      <protection hidden="1"/>
    </xf>
    <xf numFmtId="2" fontId="0" fillId="3" borderId="7" xfId="0" applyNumberFormat="1" applyFill="1" applyBorder="1" applyProtection="1">
      <protection hidden="1"/>
    </xf>
    <xf numFmtId="2" fontId="0" fillId="3" borderId="19" xfId="0" applyNumberFormat="1" applyFill="1" applyBorder="1" applyProtection="1">
      <protection hidden="1"/>
    </xf>
    <xf numFmtId="2" fontId="1" fillId="3" borderId="21" xfId="0" applyNumberFormat="1" applyFont="1" applyFill="1" applyBorder="1" applyProtection="1">
      <protection hidden="1"/>
    </xf>
    <xf numFmtId="2" fontId="0" fillId="3" borderId="23" xfId="0" applyNumberFormat="1" applyFill="1" applyBorder="1" applyProtection="1">
      <protection hidden="1"/>
    </xf>
    <xf numFmtId="2" fontId="0" fillId="3" borderId="30" xfId="0" applyNumberFormat="1" applyFill="1" applyBorder="1" applyProtection="1">
      <protection hidden="1"/>
    </xf>
    <xf numFmtId="1" fontId="0" fillId="3" borderId="1" xfId="0" applyNumberFormat="1" applyFill="1" applyBorder="1" applyProtection="1">
      <protection hidden="1"/>
    </xf>
    <xf numFmtId="1" fontId="0" fillId="3" borderId="31" xfId="0" applyNumberFormat="1" applyFill="1" applyBorder="1" applyProtection="1">
      <protection hidden="1"/>
    </xf>
    <xf numFmtId="2" fontId="0" fillId="3" borderId="1" xfId="0" applyNumberFormat="1" applyFill="1" applyBorder="1" applyProtection="1">
      <protection hidden="1"/>
    </xf>
    <xf numFmtId="2" fontId="0" fillId="3" borderId="31" xfId="0" applyNumberFormat="1" applyFill="1" applyBorder="1" applyProtection="1">
      <protection hidden="1"/>
    </xf>
    <xf numFmtId="2" fontId="0" fillId="3" borderId="13" xfId="0" applyNumberFormat="1" applyFill="1" applyBorder="1" applyProtection="1">
      <protection hidden="1"/>
    </xf>
    <xf numFmtId="2" fontId="0" fillId="3" borderId="32" xfId="0" applyNumberFormat="1" applyFill="1" applyBorder="1" applyProtection="1">
      <protection hidden="1"/>
    </xf>
    <xf numFmtId="2" fontId="1" fillId="3" borderId="20" xfId="0" applyNumberFormat="1" applyFont="1" applyFill="1" applyBorder="1" applyProtection="1">
      <protection hidden="1"/>
    </xf>
    <xf numFmtId="2" fontId="1" fillId="3" borderId="8" xfId="0" applyNumberFormat="1" applyFont="1" applyFill="1" applyBorder="1" applyProtection="1">
      <protection hidden="1"/>
    </xf>
  </cellXfs>
  <cellStyles count="2">
    <cellStyle name="Standard" xfId="0" builtinId="0"/>
    <cellStyle name="Standard 2" xfId="1" xr:uid="{F5F810BB-CD7D-43E6-99E6-AFDB986309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DABB4-9B1B-40EA-9FAC-54F6BE461E3A}">
  <dimension ref="A1:K121"/>
  <sheetViews>
    <sheetView tabSelected="1" view="pageLayout" topLeftCell="A113" zoomScaleNormal="100" workbookViewId="0">
      <selection activeCell="J118" sqref="J118"/>
    </sheetView>
  </sheetViews>
  <sheetFormatPr baseColWidth="10" defaultColWidth="9.140625" defaultRowHeight="12.75" x14ac:dyDescent="0.2"/>
  <cols>
    <col min="1" max="1" width="8.28515625" style="2" customWidth="1"/>
    <col min="2" max="2" width="18.5703125" style="11" customWidth="1"/>
    <col min="3" max="3" width="9.28515625" style="2" customWidth="1"/>
    <col min="4" max="4" width="11.7109375" style="1" customWidth="1"/>
    <col min="5" max="5" width="9.42578125" style="12" customWidth="1"/>
    <col min="6" max="6" width="10.85546875" style="1" customWidth="1"/>
    <col min="7" max="7" width="9.5703125" style="1" customWidth="1"/>
    <col min="8" max="8" width="15.85546875" style="1" customWidth="1"/>
    <col min="9" max="9" width="10.5703125" style="1" customWidth="1"/>
    <col min="10" max="10" width="10.42578125" style="1" customWidth="1"/>
    <col min="11" max="11" width="8.5703125" style="1" customWidth="1"/>
    <col min="12" max="16384" width="9.140625" style="1"/>
  </cols>
  <sheetData>
    <row r="1" spans="1:11" ht="20.100000000000001" customHeight="1" x14ac:dyDescent="0.2">
      <c r="A1" s="20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0.100000000000001" customHeight="1" thickBo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0.100000000000001" customHeight="1" x14ac:dyDescent="0.2">
      <c r="A3" s="23" t="s">
        <v>3</v>
      </c>
      <c r="B3" s="23" t="s">
        <v>2</v>
      </c>
      <c r="C3" s="24" t="s">
        <v>183</v>
      </c>
      <c r="D3" s="24" t="s">
        <v>184</v>
      </c>
      <c r="E3" s="24" t="s">
        <v>185</v>
      </c>
      <c r="F3" s="24" t="s">
        <v>186</v>
      </c>
      <c r="G3" s="13" t="s">
        <v>187</v>
      </c>
      <c r="H3" s="24" t="s">
        <v>188</v>
      </c>
      <c r="I3" s="13" t="s">
        <v>189</v>
      </c>
      <c r="J3" s="24" t="s">
        <v>190</v>
      </c>
      <c r="K3" s="24" t="s">
        <v>191</v>
      </c>
    </row>
    <row r="4" spans="1:11" ht="20.100000000000001" customHeight="1" x14ac:dyDescent="0.2">
      <c r="A4" s="25"/>
      <c r="B4" s="25"/>
      <c r="C4" s="26"/>
      <c r="D4" s="26" t="s">
        <v>6</v>
      </c>
      <c r="E4" s="26" t="s">
        <v>5</v>
      </c>
      <c r="F4" s="26" t="s">
        <v>7</v>
      </c>
      <c r="G4" s="14" t="s">
        <v>8</v>
      </c>
      <c r="H4" s="26" t="s">
        <v>192</v>
      </c>
      <c r="I4" s="14" t="s">
        <v>11</v>
      </c>
      <c r="J4" s="26" t="s">
        <v>12</v>
      </c>
      <c r="K4" s="26" t="s">
        <v>12</v>
      </c>
    </row>
    <row r="5" spans="1:11" s="2" customFormat="1" ht="20.100000000000001" customHeight="1" thickBot="1" x14ac:dyDescent="0.25">
      <c r="A5" s="27"/>
      <c r="B5" s="27"/>
      <c r="C5" s="28"/>
      <c r="D5" s="28" t="s">
        <v>4</v>
      </c>
      <c r="E5" s="28"/>
      <c r="F5" s="28" t="s">
        <v>4</v>
      </c>
      <c r="G5" s="15" t="s">
        <v>9</v>
      </c>
      <c r="H5" s="28" t="s">
        <v>10</v>
      </c>
      <c r="I5" s="15" t="s">
        <v>0</v>
      </c>
      <c r="J5" s="28" t="s">
        <v>0</v>
      </c>
      <c r="K5" s="28" t="s">
        <v>0</v>
      </c>
    </row>
    <row r="6" spans="1:11" ht="20.100000000000001" customHeight="1" x14ac:dyDescent="0.2">
      <c r="A6" s="29" t="s">
        <v>24</v>
      </c>
      <c r="B6" s="30" t="s">
        <v>13</v>
      </c>
      <c r="C6" s="31">
        <v>5</v>
      </c>
      <c r="D6" s="32">
        <v>24.25</v>
      </c>
      <c r="E6" s="33">
        <v>191</v>
      </c>
      <c r="F6" s="34">
        <f>E6*D6</f>
        <v>4631.75</v>
      </c>
      <c r="G6" s="3"/>
      <c r="H6" s="68" t="str">
        <f>IFERROR(F6/G6,"")</f>
        <v/>
      </c>
      <c r="I6" s="4"/>
      <c r="J6" s="72" t="str">
        <f>IFERROR(H6*I6,"")</f>
        <v/>
      </c>
      <c r="K6" s="73" t="str">
        <f>IFERROR(J6/12,"")</f>
        <v/>
      </c>
    </row>
    <row r="7" spans="1:11" ht="20.100000000000001" customHeight="1" x14ac:dyDescent="0.2">
      <c r="A7" s="35" t="s">
        <v>25</v>
      </c>
      <c r="B7" s="36" t="s">
        <v>14</v>
      </c>
      <c r="C7" s="37" t="s">
        <v>177</v>
      </c>
      <c r="D7" s="38">
        <v>32.43</v>
      </c>
      <c r="E7" s="39">
        <v>0</v>
      </c>
      <c r="F7" s="40">
        <f t="shared" ref="F7:F34" si="0">E7*D7</f>
        <v>0</v>
      </c>
      <c r="G7" s="5"/>
      <c r="H7" s="69" t="str">
        <f t="shared" ref="H7:H70" si="1">IFERROR(F7/G7,"")</f>
        <v/>
      </c>
      <c r="I7" s="6"/>
      <c r="J7" s="74" t="str">
        <f t="shared" ref="J7:J70" si="2">IFERROR(H7*I7,"")</f>
        <v/>
      </c>
      <c r="K7" s="75" t="str">
        <f t="shared" ref="K7:K70" si="3">IFERROR(J7/12,"")</f>
        <v/>
      </c>
    </row>
    <row r="8" spans="1:11" ht="20.100000000000001" customHeight="1" x14ac:dyDescent="0.2">
      <c r="A8" s="35" t="s">
        <v>26</v>
      </c>
      <c r="B8" s="36" t="s">
        <v>15</v>
      </c>
      <c r="C8" s="41">
        <v>0</v>
      </c>
      <c r="D8" s="38">
        <v>24.06</v>
      </c>
      <c r="E8" s="39">
        <v>0</v>
      </c>
      <c r="F8" s="40">
        <f t="shared" si="0"/>
        <v>0</v>
      </c>
      <c r="G8" s="5"/>
      <c r="H8" s="69" t="str">
        <f t="shared" si="1"/>
        <v/>
      </c>
      <c r="I8" s="6"/>
      <c r="J8" s="74" t="str">
        <f t="shared" si="2"/>
        <v/>
      </c>
      <c r="K8" s="75" t="str">
        <f t="shared" si="3"/>
        <v/>
      </c>
    </row>
    <row r="9" spans="1:11" ht="20.100000000000001" customHeight="1" x14ac:dyDescent="0.2">
      <c r="A9" s="35" t="s">
        <v>27</v>
      </c>
      <c r="B9" s="36" t="s">
        <v>16</v>
      </c>
      <c r="C9" s="41">
        <v>5</v>
      </c>
      <c r="D9" s="38">
        <v>40.44</v>
      </c>
      <c r="E9" s="39">
        <v>191</v>
      </c>
      <c r="F9" s="42">
        <f t="shared" si="0"/>
        <v>7724.04</v>
      </c>
      <c r="G9" s="5"/>
      <c r="H9" s="69" t="str">
        <f t="shared" si="1"/>
        <v/>
      </c>
      <c r="I9" s="6"/>
      <c r="J9" s="76" t="str">
        <f t="shared" si="2"/>
        <v/>
      </c>
      <c r="K9" s="77" t="str">
        <f t="shared" si="3"/>
        <v/>
      </c>
    </row>
    <row r="10" spans="1:11" ht="20.100000000000001" customHeight="1" x14ac:dyDescent="0.2">
      <c r="A10" s="35" t="s">
        <v>28</v>
      </c>
      <c r="B10" s="36" t="s">
        <v>17</v>
      </c>
      <c r="C10" s="41">
        <v>5</v>
      </c>
      <c r="D10" s="38">
        <v>7.5</v>
      </c>
      <c r="E10" s="39">
        <v>191</v>
      </c>
      <c r="F10" s="42">
        <f t="shared" si="0"/>
        <v>1432.5</v>
      </c>
      <c r="G10" s="5"/>
      <c r="H10" s="69" t="str">
        <f t="shared" si="1"/>
        <v/>
      </c>
      <c r="I10" s="6"/>
      <c r="J10" s="76" t="str">
        <f t="shared" si="2"/>
        <v/>
      </c>
      <c r="K10" s="77" t="str">
        <f t="shared" si="3"/>
        <v/>
      </c>
    </row>
    <row r="11" spans="1:11" ht="20.100000000000001" customHeight="1" x14ac:dyDescent="0.2">
      <c r="A11" s="35" t="s">
        <v>29</v>
      </c>
      <c r="B11" s="36" t="s">
        <v>18</v>
      </c>
      <c r="C11" s="41">
        <v>0</v>
      </c>
      <c r="D11" s="38">
        <v>6.96</v>
      </c>
      <c r="E11" s="39">
        <v>0</v>
      </c>
      <c r="F11" s="40">
        <f t="shared" si="0"/>
        <v>0</v>
      </c>
      <c r="G11" s="5"/>
      <c r="H11" s="69" t="str">
        <f t="shared" si="1"/>
        <v/>
      </c>
      <c r="I11" s="6"/>
      <c r="J11" s="74" t="str">
        <f t="shared" si="2"/>
        <v/>
      </c>
      <c r="K11" s="75" t="str">
        <f t="shared" si="3"/>
        <v/>
      </c>
    </row>
    <row r="12" spans="1:11" ht="20.100000000000001" customHeight="1" x14ac:dyDescent="0.2">
      <c r="A12" s="35" t="s">
        <v>30</v>
      </c>
      <c r="B12" s="43" t="s">
        <v>19</v>
      </c>
      <c r="C12" s="41">
        <v>0</v>
      </c>
      <c r="D12" s="38">
        <v>7.98</v>
      </c>
      <c r="E12" s="39">
        <v>0</v>
      </c>
      <c r="F12" s="40">
        <f t="shared" si="0"/>
        <v>0</v>
      </c>
      <c r="G12" s="5"/>
      <c r="H12" s="69" t="str">
        <f t="shared" si="1"/>
        <v/>
      </c>
      <c r="I12" s="6"/>
      <c r="J12" s="74" t="str">
        <f t="shared" si="2"/>
        <v/>
      </c>
      <c r="K12" s="75" t="str">
        <f t="shared" si="3"/>
        <v/>
      </c>
    </row>
    <row r="13" spans="1:11" ht="20.100000000000001" customHeight="1" x14ac:dyDescent="0.2">
      <c r="A13" s="35" t="s">
        <v>31</v>
      </c>
      <c r="B13" s="36" t="s">
        <v>20</v>
      </c>
      <c r="C13" s="41">
        <v>5</v>
      </c>
      <c r="D13" s="38">
        <v>24.25</v>
      </c>
      <c r="E13" s="39">
        <v>191</v>
      </c>
      <c r="F13" s="42">
        <f t="shared" si="0"/>
        <v>4631.75</v>
      </c>
      <c r="G13" s="5"/>
      <c r="H13" s="69" t="str">
        <f t="shared" si="1"/>
        <v/>
      </c>
      <c r="I13" s="6"/>
      <c r="J13" s="76" t="str">
        <f t="shared" si="2"/>
        <v/>
      </c>
      <c r="K13" s="77" t="str">
        <f t="shared" si="3"/>
        <v/>
      </c>
    </row>
    <row r="14" spans="1:11" ht="20.100000000000001" customHeight="1" x14ac:dyDescent="0.2">
      <c r="A14" s="35" t="s">
        <v>32</v>
      </c>
      <c r="B14" s="36" t="s">
        <v>21</v>
      </c>
      <c r="C14" s="41">
        <v>5</v>
      </c>
      <c r="D14" s="38">
        <v>63.96</v>
      </c>
      <c r="E14" s="39">
        <v>191</v>
      </c>
      <c r="F14" s="42">
        <f t="shared" si="0"/>
        <v>12216.36</v>
      </c>
      <c r="G14" s="5"/>
      <c r="H14" s="69" t="str">
        <f t="shared" si="1"/>
        <v/>
      </c>
      <c r="I14" s="6"/>
      <c r="J14" s="76" t="str">
        <f t="shared" si="2"/>
        <v/>
      </c>
      <c r="K14" s="77" t="str">
        <f t="shared" si="3"/>
        <v/>
      </c>
    </row>
    <row r="15" spans="1:11" ht="20.100000000000001" customHeight="1" x14ac:dyDescent="0.2">
      <c r="A15" s="35" t="s">
        <v>33</v>
      </c>
      <c r="B15" s="36" t="s">
        <v>22</v>
      </c>
      <c r="C15" s="41">
        <v>5</v>
      </c>
      <c r="D15" s="44">
        <v>65.98</v>
      </c>
      <c r="E15" s="39">
        <v>191</v>
      </c>
      <c r="F15" s="42">
        <f t="shared" si="0"/>
        <v>12602.18</v>
      </c>
      <c r="G15" s="5"/>
      <c r="H15" s="69" t="str">
        <f t="shared" si="1"/>
        <v/>
      </c>
      <c r="I15" s="6"/>
      <c r="J15" s="76" t="str">
        <f t="shared" si="2"/>
        <v/>
      </c>
      <c r="K15" s="77" t="str">
        <f t="shared" si="3"/>
        <v/>
      </c>
    </row>
    <row r="16" spans="1:11" ht="20.100000000000001" customHeight="1" x14ac:dyDescent="0.2">
      <c r="A16" s="35" t="s">
        <v>34</v>
      </c>
      <c r="B16" s="36" t="s">
        <v>23</v>
      </c>
      <c r="C16" s="41">
        <v>5</v>
      </c>
      <c r="D16" s="44">
        <v>52.46</v>
      </c>
      <c r="E16" s="39">
        <v>191</v>
      </c>
      <c r="F16" s="42">
        <f t="shared" si="0"/>
        <v>10019.86</v>
      </c>
      <c r="G16" s="5"/>
      <c r="H16" s="69" t="str">
        <f t="shared" si="1"/>
        <v/>
      </c>
      <c r="I16" s="6"/>
      <c r="J16" s="76" t="str">
        <f t="shared" si="2"/>
        <v/>
      </c>
      <c r="K16" s="77" t="str">
        <f t="shared" si="3"/>
        <v/>
      </c>
    </row>
    <row r="17" spans="1:11" ht="20.100000000000001" customHeight="1" x14ac:dyDescent="0.2">
      <c r="A17" s="35" t="s">
        <v>46</v>
      </c>
      <c r="B17" s="36" t="s">
        <v>35</v>
      </c>
      <c r="C17" s="41">
        <v>5</v>
      </c>
      <c r="D17" s="38">
        <v>32.18</v>
      </c>
      <c r="E17" s="39">
        <v>191</v>
      </c>
      <c r="F17" s="42">
        <f t="shared" si="0"/>
        <v>6146.38</v>
      </c>
      <c r="G17" s="5"/>
      <c r="H17" s="69" t="str">
        <f t="shared" si="1"/>
        <v/>
      </c>
      <c r="I17" s="6"/>
      <c r="J17" s="76" t="str">
        <f t="shared" si="2"/>
        <v/>
      </c>
      <c r="K17" s="77" t="str">
        <f t="shared" si="3"/>
        <v/>
      </c>
    </row>
    <row r="18" spans="1:11" ht="20.100000000000001" customHeight="1" x14ac:dyDescent="0.2">
      <c r="A18" s="35" t="s">
        <v>47</v>
      </c>
      <c r="B18" s="36" t="s">
        <v>36</v>
      </c>
      <c r="C18" s="41">
        <v>5</v>
      </c>
      <c r="D18" s="38">
        <v>35.82</v>
      </c>
      <c r="E18" s="39">
        <v>191</v>
      </c>
      <c r="F18" s="42">
        <f t="shared" si="0"/>
        <v>6841.62</v>
      </c>
      <c r="G18" s="5"/>
      <c r="H18" s="69" t="str">
        <f t="shared" si="1"/>
        <v/>
      </c>
      <c r="I18" s="6"/>
      <c r="J18" s="76" t="str">
        <f t="shared" si="2"/>
        <v/>
      </c>
      <c r="K18" s="77" t="str">
        <f t="shared" si="3"/>
        <v/>
      </c>
    </row>
    <row r="19" spans="1:11" ht="20.100000000000001" customHeight="1" x14ac:dyDescent="0.2">
      <c r="A19" s="35" t="s">
        <v>48</v>
      </c>
      <c r="B19" s="36" t="s">
        <v>37</v>
      </c>
      <c r="C19" s="45">
        <v>1</v>
      </c>
      <c r="D19" s="38">
        <v>4.72</v>
      </c>
      <c r="E19" s="39">
        <v>50</v>
      </c>
      <c r="F19" s="42">
        <f t="shared" si="0"/>
        <v>236</v>
      </c>
      <c r="G19" s="5"/>
      <c r="H19" s="69" t="str">
        <f t="shared" si="1"/>
        <v/>
      </c>
      <c r="I19" s="6"/>
      <c r="J19" s="76" t="str">
        <f t="shared" si="2"/>
        <v/>
      </c>
      <c r="K19" s="77" t="str">
        <f t="shared" si="3"/>
        <v/>
      </c>
    </row>
    <row r="20" spans="1:11" ht="20.100000000000001" customHeight="1" x14ac:dyDescent="0.2">
      <c r="A20" s="35" t="s">
        <v>49</v>
      </c>
      <c r="B20" s="36" t="s">
        <v>38</v>
      </c>
      <c r="C20" s="41">
        <v>5</v>
      </c>
      <c r="D20" s="38">
        <v>17.2</v>
      </c>
      <c r="E20" s="39">
        <v>191</v>
      </c>
      <c r="F20" s="42">
        <f t="shared" si="0"/>
        <v>3285.2</v>
      </c>
      <c r="G20" s="5"/>
      <c r="H20" s="69" t="str">
        <f t="shared" si="1"/>
        <v/>
      </c>
      <c r="I20" s="6"/>
      <c r="J20" s="76" t="str">
        <f t="shared" si="2"/>
        <v/>
      </c>
      <c r="K20" s="77" t="str">
        <f t="shared" si="3"/>
        <v/>
      </c>
    </row>
    <row r="21" spans="1:11" ht="20.100000000000001" customHeight="1" x14ac:dyDescent="0.2">
      <c r="A21" s="35" t="s">
        <v>50</v>
      </c>
      <c r="B21" s="36" t="s">
        <v>39</v>
      </c>
      <c r="C21" s="41">
        <v>0</v>
      </c>
      <c r="D21" s="38">
        <v>2.56</v>
      </c>
      <c r="E21" s="39">
        <v>25</v>
      </c>
      <c r="F21" s="42">
        <f t="shared" si="0"/>
        <v>64</v>
      </c>
      <c r="G21" s="5"/>
      <c r="H21" s="69" t="str">
        <f t="shared" si="1"/>
        <v/>
      </c>
      <c r="I21" s="6"/>
      <c r="J21" s="76" t="str">
        <f t="shared" si="2"/>
        <v/>
      </c>
      <c r="K21" s="77" t="str">
        <f t="shared" si="3"/>
        <v/>
      </c>
    </row>
    <row r="22" spans="1:11" ht="20.100000000000001" customHeight="1" x14ac:dyDescent="0.2">
      <c r="A22" s="35" t="s">
        <v>51</v>
      </c>
      <c r="B22" s="36" t="s">
        <v>40</v>
      </c>
      <c r="C22" s="41">
        <v>0</v>
      </c>
      <c r="D22" s="38">
        <v>65.959999999999994</v>
      </c>
      <c r="E22" s="39">
        <v>25</v>
      </c>
      <c r="F22" s="42">
        <f t="shared" si="0"/>
        <v>1648.9999999999998</v>
      </c>
      <c r="G22" s="5"/>
      <c r="H22" s="69" t="str">
        <f t="shared" si="1"/>
        <v/>
      </c>
      <c r="I22" s="6"/>
      <c r="J22" s="76" t="str">
        <f t="shared" si="2"/>
        <v/>
      </c>
      <c r="K22" s="77" t="str">
        <f t="shared" si="3"/>
        <v/>
      </c>
    </row>
    <row r="23" spans="1:11" ht="20.100000000000001" customHeight="1" x14ac:dyDescent="0.2">
      <c r="A23" s="35" t="s">
        <v>52</v>
      </c>
      <c r="B23" s="43" t="s">
        <v>41</v>
      </c>
      <c r="C23" s="46">
        <v>5</v>
      </c>
      <c r="D23" s="38">
        <v>86.26</v>
      </c>
      <c r="E23" s="47">
        <v>191</v>
      </c>
      <c r="F23" s="42">
        <f t="shared" si="0"/>
        <v>16475.66</v>
      </c>
      <c r="G23" s="5"/>
      <c r="H23" s="69" t="str">
        <f t="shared" si="1"/>
        <v/>
      </c>
      <c r="I23" s="6"/>
      <c r="J23" s="76" t="str">
        <f t="shared" si="2"/>
        <v/>
      </c>
      <c r="K23" s="77" t="str">
        <f t="shared" si="3"/>
        <v/>
      </c>
    </row>
    <row r="24" spans="1:11" ht="20.100000000000001" customHeight="1" x14ac:dyDescent="0.2">
      <c r="A24" s="35" t="s">
        <v>53</v>
      </c>
      <c r="B24" s="36" t="s">
        <v>42</v>
      </c>
      <c r="C24" s="41">
        <v>5</v>
      </c>
      <c r="D24" s="38">
        <v>78.7</v>
      </c>
      <c r="E24" s="39">
        <v>191</v>
      </c>
      <c r="F24" s="42">
        <f t="shared" si="0"/>
        <v>15031.7</v>
      </c>
      <c r="G24" s="5"/>
      <c r="H24" s="69" t="str">
        <f t="shared" si="1"/>
        <v/>
      </c>
      <c r="I24" s="6"/>
      <c r="J24" s="76" t="str">
        <f t="shared" si="2"/>
        <v/>
      </c>
      <c r="K24" s="77" t="str">
        <f t="shared" si="3"/>
        <v/>
      </c>
    </row>
    <row r="25" spans="1:11" ht="20.100000000000001" customHeight="1" x14ac:dyDescent="0.2">
      <c r="A25" s="35" t="s">
        <v>54</v>
      </c>
      <c r="B25" s="36" t="s">
        <v>43</v>
      </c>
      <c r="C25" s="41">
        <v>5</v>
      </c>
      <c r="D25" s="38">
        <v>63.96</v>
      </c>
      <c r="E25" s="39">
        <v>191</v>
      </c>
      <c r="F25" s="48">
        <f t="shared" si="0"/>
        <v>12216.36</v>
      </c>
      <c r="G25" s="5"/>
      <c r="H25" s="69" t="str">
        <f t="shared" si="1"/>
        <v/>
      </c>
      <c r="I25" s="6"/>
      <c r="J25" s="76" t="str">
        <f t="shared" si="2"/>
        <v/>
      </c>
      <c r="K25" s="77" t="str">
        <f t="shared" si="3"/>
        <v/>
      </c>
    </row>
    <row r="26" spans="1:11" ht="20.100000000000001" customHeight="1" x14ac:dyDescent="0.2">
      <c r="A26" s="35" t="s">
        <v>55</v>
      </c>
      <c r="B26" s="36" t="s">
        <v>44</v>
      </c>
      <c r="C26" s="41">
        <v>5</v>
      </c>
      <c r="D26" s="44">
        <v>98.72</v>
      </c>
      <c r="E26" s="39">
        <v>191</v>
      </c>
      <c r="F26" s="42">
        <f t="shared" si="0"/>
        <v>18855.52</v>
      </c>
      <c r="G26" s="5"/>
      <c r="H26" s="69" t="str">
        <f t="shared" si="1"/>
        <v/>
      </c>
      <c r="I26" s="6"/>
      <c r="J26" s="76" t="str">
        <f t="shared" si="2"/>
        <v/>
      </c>
      <c r="K26" s="77" t="str">
        <f t="shared" si="3"/>
        <v/>
      </c>
    </row>
    <row r="27" spans="1:11" ht="20.100000000000001" customHeight="1" x14ac:dyDescent="0.2">
      <c r="A27" s="35" t="s">
        <v>56</v>
      </c>
      <c r="B27" s="36" t="s">
        <v>45</v>
      </c>
      <c r="C27" s="37" t="s">
        <v>178</v>
      </c>
      <c r="D27" s="44">
        <v>52.73</v>
      </c>
      <c r="E27" s="39">
        <v>191</v>
      </c>
      <c r="F27" s="42">
        <f t="shared" si="0"/>
        <v>10071.43</v>
      </c>
      <c r="G27" s="5"/>
      <c r="H27" s="69" t="str">
        <f t="shared" si="1"/>
        <v/>
      </c>
      <c r="I27" s="6"/>
      <c r="J27" s="76" t="str">
        <f t="shared" si="2"/>
        <v/>
      </c>
      <c r="K27" s="77" t="str">
        <f t="shared" si="3"/>
        <v/>
      </c>
    </row>
    <row r="28" spans="1:11" ht="20.100000000000001" customHeight="1" x14ac:dyDescent="0.2">
      <c r="A28" s="35" t="s">
        <v>64</v>
      </c>
      <c r="B28" s="36" t="s">
        <v>57</v>
      </c>
      <c r="C28" s="37" t="s">
        <v>177</v>
      </c>
      <c r="D28" s="38">
        <v>23.69</v>
      </c>
      <c r="E28" s="39">
        <v>0</v>
      </c>
      <c r="F28" s="40">
        <f t="shared" si="0"/>
        <v>0</v>
      </c>
      <c r="G28" s="5"/>
      <c r="H28" s="69" t="str">
        <f t="shared" si="1"/>
        <v/>
      </c>
      <c r="I28" s="6"/>
      <c r="J28" s="74" t="str">
        <f t="shared" si="2"/>
        <v/>
      </c>
      <c r="K28" s="75" t="str">
        <f t="shared" si="3"/>
        <v/>
      </c>
    </row>
    <row r="29" spans="1:11" ht="20.100000000000001" customHeight="1" x14ac:dyDescent="0.2">
      <c r="A29" s="35" t="s">
        <v>65</v>
      </c>
      <c r="B29" s="36" t="s">
        <v>23</v>
      </c>
      <c r="C29" s="37" t="s">
        <v>178</v>
      </c>
      <c r="D29" s="38">
        <v>15.55</v>
      </c>
      <c r="E29" s="39">
        <v>191</v>
      </c>
      <c r="F29" s="42">
        <f t="shared" si="0"/>
        <v>2970.05</v>
      </c>
      <c r="G29" s="5"/>
      <c r="H29" s="69" t="str">
        <f t="shared" si="1"/>
        <v/>
      </c>
      <c r="I29" s="6"/>
      <c r="J29" s="76" t="str">
        <f t="shared" si="2"/>
        <v/>
      </c>
      <c r="K29" s="77" t="str">
        <f t="shared" si="3"/>
        <v/>
      </c>
    </row>
    <row r="30" spans="1:11" ht="20.100000000000001" customHeight="1" x14ac:dyDescent="0.2">
      <c r="A30" s="35" t="s">
        <v>66</v>
      </c>
      <c r="B30" s="36" t="s">
        <v>58</v>
      </c>
      <c r="C30" s="37" t="s">
        <v>178</v>
      </c>
      <c r="D30" s="38">
        <v>64.05</v>
      </c>
      <c r="E30" s="39">
        <v>191</v>
      </c>
      <c r="F30" s="42">
        <f t="shared" si="0"/>
        <v>12233.55</v>
      </c>
      <c r="G30" s="5"/>
      <c r="H30" s="69" t="str">
        <f t="shared" si="1"/>
        <v/>
      </c>
      <c r="I30" s="6"/>
      <c r="J30" s="76" t="str">
        <f t="shared" si="2"/>
        <v/>
      </c>
      <c r="K30" s="77" t="str">
        <f t="shared" si="3"/>
        <v/>
      </c>
    </row>
    <row r="31" spans="1:11" ht="20.100000000000001" customHeight="1" x14ac:dyDescent="0.2">
      <c r="A31" s="35" t="s">
        <v>67</v>
      </c>
      <c r="B31" s="36" t="s">
        <v>59</v>
      </c>
      <c r="C31" s="41">
        <v>5</v>
      </c>
      <c r="D31" s="38">
        <v>31.41</v>
      </c>
      <c r="E31" s="39">
        <v>191</v>
      </c>
      <c r="F31" s="42">
        <f t="shared" si="0"/>
        <v>5999.31</v>
      </c>
      <c r="G31" s="5"/>
      <c r="H31" s="69" t="str">
        <f t="shared" si="1"/>
        <v/>
      </c>
      <c r="I31" s="6"/>
      <c r="J31" s="76" t="str">
        <f t="shared" si="2"/>
        <v/>
      </c>
      <c r="K31" s="77" t="str">
        <f t="shared" si="3"/>
        <v/>
      </c>
    </row>
    <row r="32" spans="1:11" ht="20.100000000000001" customHeight="1" x14ac:dyDescent="0.2">
      <c r="A32" s="35" t="s">
        <v>68</v>
      </c>
      <c r="B32" s="36" t="s">
        <v>60</v>
      </c>
      <c r="C32" s="41">
        <v>5</v>
      </c>
      <c r="D32" s="38">
        <v>64.05</v>
      </c>
      <c r="E32" s="39">
        <v>191</v>
      </c>
      <c r="F32" s="42">
        <f t="shared" si="0"/>
        <v>12233.55</v>
      </c>
      <c r="G32" s="5"/>
      <c r="H32" s="69" t="str">
        <f t="shared" si="1"/>
        <v/>
      </c>
      <c r="I32" s="6"/>
      <c r="J32" s="76" t="str">
        <f t="shared" si="2"/>
        <v/>
      </c>
      <c r="K32" s="77" t="str">
        <f t="shared" si="3"/>
        <v/>
      </c>
    </row>
    <row r="33" spans="1:11" ht="20.100000000000001" customHeight="1" x14ac:dyDescent="0.2">
      <c r="A33" s="35" t="s">
        <v>69</v>
      </c>
      <c r="B33" s="36" t="s">
        <v>61</v>
      </c>
      <c r="C33" s="45">
        <v>0</v>
      </c>
      <c r="D33" s="38">
        <v>10.78</v>
      </c>
      <c r="E33" s="39">
        <v>0</v>
      </c>
      <c r="F33" s="40">
        <f t="shared" si="0"/>
        <v>0</v>
      </c>
      <c r="G33" s="5"/>
      <c r="H33" s="69" t="str">
        <f t="shared" si="1"/>
        <v/>
      </c>
      <c r="I33" s="6"/>
      <c r="J33" s="74" t="str">
        <f t="shared" si="2"/>
        <v/>
      </c>
      <c r="K33" s="75" t="str">
        <f t="shared" si="3"/>
        <v/>
      </c>
    </row>
    <row r="34" spans="1:11" ht="20.100000000000001" customHeight="1" x14ac:dyDescent="0.2">
      <c r="A34" s="35" t="s">
        <v>70</v>
      </c>
      <c r="B34" s="43" t="s">
        <v>42</v>
      </c>
      <c r="C34" s="49">
        <v>5</v>
      </c>
      <c r="D34" s="38">
        <v>147.1</v>
      </c>
      <c r="E34" s="50">
        <v>191</v>
      </c>
      <c r="F34" s="42">
        <f t="shared" si="0"/>
        <v>28096.1</v>
      </c>
      <c r="G34" s="5"/>
      <c r="H34" s="69" t="str">
        <f t="shared" si="1"/>
        <v/>
      </c>
      <c r="I34" s="6"/>
      <c r="J34" s="76" t="str">
        <f t="shared" si="2"/>
        <v/>
      </c>
      <c r="K34" s="77" t="str">
        <f t="shared" si="3"/>
        <v/>
      </c>
    </row>
    <row r="35" spans="1:11" ht="20.100000000000001" customHeight="1" x14ac:dyDescent="0.2">
      <c r="A35" s="35" t="s">
        <v>71</v>
      </c>
      <c r="B35" s="36" t="s">
        <v>62</v>
      </c>
      <c r="C35" s="51">
        <v>5</v>
      </c>
      <c r="D35" s="38">
        <v>149.77000000000001</v>
      </c>
      <c r="E35" s="47">
        <v>191</v>
      </c>
      <c r="F35" s="42">
        <f>E35*D35</f>
        <v>28606.070000000003</v>
      </c>
      <c r="G35" s="5"/>
      <c r="H35" s="69" t="str">
        <f t="shared" si="1"/>
        <v/>
      </c>
      <c r="I35" s="6"/>
      <c r="J35" s="76" t="str">
        <f t="shared" si="2"/>
        <v/>
      </c>
      <c r="K35" s="77" t="str">
        <f t="shared" si="3"/>
        <v/>
      </c>
    </row>
    <row r="36" spans="1:11" ht="20.100000000000001" customHeight="1" x14ac:dyDescent="0.2">
      <c r="A36" s="35" t="s">
        <v>72</v>
      </c>
      <c r="B36" s="36"/>
      <c r="C36" s="37" t="s">
        <v>177</v>
      </c>
      <c r="D36" s="38"/>
      <c r="E36" s="39">
        <v>0</v>
      </c>
      <c r="F36" s="40">
        <f t="shared" ref="F36:F59" si="4">E36*D36</f>
        <v>0</v>
      </c>
      <c r="G36" s="5"/>
      <c r="H36" s="69" t="str">
        <f t="shared" si="1"/>
        <v/>
      </c>
      <c r="I36" s="6"/>
      <c r="J36" s="74" t="str">
        <f t="shared" si="2"/>
        <v/>
      </c>
      <c r="K36" s="75" t="str">
        <f t="shared" si="3"/>
        <v/>
      </c>
    </row>
    <row r="37" spans="1:11" ht="20.100000000000001" customHeight="1" x14ac:dyDescent="0.2">
      <c r="A37" s="35" t="s">
        <v>73</v>
      </c>
      <c r="B37" s="36" t="s">
        <v>13</v>
      </c>
      <c r="C37" s="41">
        <v>5</v>
      </c>
      <c r="D37" s="44">
        <v>24.95</v>
      </c>
      <c r="E37" s="39">
        <v>191</v>
      </c>
      <c r="F37" s="42">
        <f t="shared" si="4"/>
        <v>4765.45</v>
      </c>
      <c r="G37" s="5"/>
      <c r="H37" s="69" t="str">
        <f t="shared" si="1"/>
        <v/>
      </c>
      <c r="I37" s="6"/>
      <c r="J37" s="76" t="str">
        <f t="shared" si="2"/>
        <v/>
      </c>
      <c r="K37" s="77" t="str">
        <f t="shared" si="3"/>
        <v/>
      </c>
    </row>
    <row r="38" spans="1:11" ht="20.100000000000001" customHeight="1" x14ac:dyDescent="0.2">
      <c r="A38" s="35" t="s">
        <v>74</v>
      </c>
      <c r="B38" s="36" t="s">
        <v>63</v>
      </c>
      <c r="C38" s="41">
        <v>5</v>
      </c>
      <c r="D38" s="44">
        <v>33.130000000000003</v>
      </c>
      <c r="E38" s="39">
        <v>191</v>
      </c>
      <c r="F38" s="42">
        <f t="shared" si="4"/>
        <v>6327.8300000000008</v>
      </c>
      <c r="G38" s="5"/>
      <c r="H38" s="69" t="str">
        <f t="shared" si="1"/>
        <v/>
      </c>
      <c r="I38" s="6"/>
      <c r="J38" s="76" t="str">
        <f t="shared" si="2"/>
        <v/>
      </c>
      <c r="K38" s="77" t="str">
        <f t="shared" si="3"/>
        <v/>
      </c>
    </row>
    <row r="39" spans="1:11" ht="20.100000000000001" customHeight="1" x14ac:dyDescent="0.2">
      <c r="A39" s="35" t="s">
        <v>75</v>
      </c>
      <c r="B39" s="36" t="s">
        <v>76</v>
      </c>
      <c r="C39" s="41">
        <v>5</v>
      </c>
      <c r="D39" s="38">
        <v>24.6</v>
      </c>
      <c r="E39" s="39">
        <v>191</v>
      </c>
      <c r="F39" s="42">
        <f t="shared" si="4"/>
        <v>4698.6000000000004</v>
      </c>
      <c r="G39" s="5"/>
      <c r="H39" s="69" t="str">
        <f t="shared" si="1"/>
        <v/>
      </c>
      <c r="I39" s="6"/>
      <c r="J39" s="76" t="str">
        <f t="shared" si="2"/>
        <v/>
      </c>
      <c r="K39" s="77" t="str">
        <f t="shared" si="3"/>
        <v/>
      </c>
    </row>
    <row r="40" spans="1:11" ht="20.100000000000001" customHeight="1" x14ac:dyDescent="0.2">
      <c r="A40" s="35" t="s">
        <v>77</v>
      </c>
      <c r="B40" s="36" t="s">
        <v>78</v>
      </c>
      <c r="C40" s="41">
        <v>5</v>
      </c>
      <c r="D40" s="38">
        <v>66.91</v>
      </c>
      <c r="E40" s="39">
        <v>191</v>
      </c>
      <c r="F40" s="42">
        <f t="shared" si="4"/>
        <v>12779.81</v>
      </c>
      <c r="G40" s="5"/>
      <c r="H40" s="69" t="str">
        <f t="shared" si="1"/>
        <v/>
      </c>
      <c r="I40" s="6"/>
      <c r="J40" s="76" t="str">
        <f t="shared" si="2"/>
        <v/>
      </c>
      <c r="K40" s="77" t="str">
        <f t="shared" si="3"/>
        <v/>
      </c>
    </row>
    <row r="41" spans="1:11" ht="20.100000000000001" customHeight="1" x14ac:dyDescent="0.2">
      <c r="A41" s="35" t="s">
        <v>79</v>
      </c>
      <c r="B41" s="36" t="s">
        <v>20</v>
      </c>
      <c r="C41" s="41">
        <v>5</v>
      </c>
      <c r="D41" s="38">
        <v>23.97</v>
      </c>
      <c r="E41" s="39">
        <v>191</v>
      </c>
      <c r="F41" s="42">
        <f t="shared" si="4"/>
        <v>4578.2699999999995</v>
      </c>
      <c r="G41" s="5"/>
      <c r="H41" s="69" t="str">
        <f t="shared" si="1"/>
        <v/>
      </c>
      <c r="I41" s="6"/>
      <c r="J41" s="76" t="str">
        <f t="shared" si="2"/>
        <v/>
      </c>
      <c r="K41" s="77" t="str">
        <f t="shared" si="3"/>
        <v/>
      </c>
    </row>
    <row r="42" spans="1:11" ht="20.100000000000001" customHeight="1" x14ac:dyDescent="0.2">
      <c r="A42" s="35" t="s">
        <v>80</v>
      </c>
      <c r="B42" s="36" t="s">
        <v>81</v>
      </c>
      <c r="C42" s="41">
        <v>5</v>
      </c>
      <c r="D42" s="38">
        <v>65.48</v>
      </c>
      <c r="E42" s="39">
        <v>191</v>
      </c>
      <c r="F42" s="42">
        <f t="shared" si="4"/>
        <v>12506.68</v>
      </c>
      <c r="G42" s="5"/>
      <c r="H42" s="69" t="str">
        <f t="shared" si="1"/>
        <v/>
      </c>
      <c r="I42" s="6"/>
      <c r="J42" s="76" t="str">
        <f t="shared" si="2"/>
        <v/>
      </c>
      <c r="K42" s="77" t="str">
        <f t="shared" si="3"/>
        <v/>
      </c>
    </row>
    <row r="43" spans="1:11" ht="20.100000000000001" customHeight="1" x14ac:dyDescent="0.2">
      <c r="A43" s="35" t="s">
        <v>82</v>
      </c>
      <c r="B43" s="36" t="s">
        <v>83</v>
      </c>
      <c r="C43" s="45">
        <v>5</v>
      </c>
      <c r="D43" s="38">
        <v>326.35000000000002</v>
      </c>
      <c r="E43" s="39">
        <v>191</v>
      </c>
      <c r="F43" s="42">
        <f t="shared" si="4"/>
        <v>62332.850000000006</v>
      </c>
      <c r="G43" s="5"/>
      <c r="H43" s="69" t="str">
        <f t="shared" si="1"/>
        <v/>
      </c>
      <c r="I43" s="6"/>
      <c r="J43" s="76" t="str">
        <f t="shared" si="2"/>
        <v/>
      </c>
      <c r="K43" s="77" t="str">
        <f t="shared" si="3"/>
        <v/>
      </c>
    </row>
    <row r="44" spans="1:11" ht="20.100000000000001" customHeight="1" x14ac:dyDescent="0.2">
      <c r="A44" s="35" t="s">
        <v>84</v>
      </c>
      <c r="B44" s="36" t="s">
        <v>85</v>
      </c>
      <c r="C44" s="45">
        <v>0</v>
      </c>
      <c r="D44" s="38">
        <v>32.479999999999997</v>
      </c>
      <c r="E44" s="39">
        <v>0</v>
      </c>
      <c r="F44" s="40">
        <f t="shared" si="4"/>
        <v>0</v>
      </c>
      <c r="G44" s="5"/>
      <c r="H44" s="69" t="str">
        <f t="shared" si="1"/>
        <v/>
      </c>
      <c r="I44" s="6"/>
      <c r="J44" s="74" t="str">
        <f t="shared" si="2"/>
        <v/>
      </c>
      <c r="K44" s="75" t="str">
        <f t="shared" si="3"/>
        <v/>
      </c>
    </row>
    <row r="45" spans="1:11" ht="20.100000000000001" customHeight="1" x14ac:dyDescent="0.2">
      <c r="A45" s="35" t="s">
        <v>86</v>
      </c>
      <c r="B45" s="43" t="s">
        <v>87</v>
      </c>
      <c r="C45" s="46">
        <v>0</v>
      </c>
      <c r="D45" s="38">
        <v>13.48</v>
      </c>
      <c r="E45" s="47">
        <v>0</v>
      </c>
      <c r="F45" s="40">
        <f t="shared" si="4"/>
        <v>0</v>
      </c>
      <c r="G45" s="5"/>
      <c r="H45" s="69" t="str">
        <f t="shared" si="1"/>
        <v/>
      </c>
      <c r="I45" s="6"/>
      <c r="J45" s="74" t="str">
        <f t="shared" si="2"/>
        <v/>
      </c>
      <c r="K45" s="75" t="str">
        <f t="shared" si="3"/>
        <v/>
      </c>
    </row>
    <row r="46" spans="1:11" ht="20.100000000000001" customHeight="1" x14ac:dyDescent="0.2">
      <c r="A46" s="35" t="s">
        <v>88</v>
      </c>
      <c r="B46" s="36" t="s">
        <v>89</v>
      </c>
      <c r="C46" s="46">
        <v>0</v>
      </c>
      <c r="D46" s="38">
        <v>18.28</v>
      </c>
      <c r="E46" s="47">
        <v>0</v>
      </c>
      <c r="F46" s="40">
        <f t="shared" si="4"/>
        <v>0</v>
      </c>
      <c r="G46" s="5"/>
      <c r="H46" s="69" t="str">
        <f t="shared" si="1"/>
        <v/>
      </c>
      <c r="I46" s="6"/>
      <c r="J46" s="74" t="str">
        <f t="shared" si="2"/>
        <v/>
      </c>
      <c r="K46" s="75" t="str">
        <f t="shared" si="3"/>
        <v/>
      </c>
    </row>
    <row r="47" spans="1:11" ht="20.100000000000001" customHeight="1" x14ac:dyDescent="0.2">
      <c r="A47" s="35" t="s">
        <v>90</v>
      </c>
      <c r="B47" s="36" t="s">
        <v>36</v>
      </c>
      <c r="C47" s="46">
        <v>5</v>
      </c>
      <c r="D47" s="38">
        <v>35.82</v>
      </c>
      <c r="E47" s="47">
        <v>191</v>
      </c>
      <c r="F47" s="42">
        <f t="shared" si="4"/>
        <v>6841.62</v>
      </c>
      <c r="G47" s="5"/>
      <c r="H47" s="69" t="str">
        <f t="shared" si="1"/>
        <v/>
      </c>
      <c r="I47" s="6"/>
      <c r="J47" s="76" t="str">
        <f t="shared" si="2"/>
        <v/>
      </c>
      <c r="K47" s="77" t="str">
        <f t="shared" si="3"/>
        <v/>
      </c>
    </row>
    <row r="48" spans="1:11" ht="20.100000000000001" customHeight="1" x14ac:dyDescent="0.2">
      <c r="A48" s="35" t="s">
        <v>91</v>
      </c>
      <c r="B48" s="36" t="s">
        <v>37</v>
      </c>
      <c r="C48" s="45">
        <v>0</v>
      </c>
      <c r="D48" s="44">
        <v>4.72</v>
      </c>
      <c r="E48" s="39">
        <v>0</v>
      </c>
      <c r="F48" s="40">
        <f t="shared" si="4"/>
        <v>0</v>
      </c>
      <c r="G48" s="5"/>
      <c r="H48" s="69" t="str">
        <f t="shared" si="1"/>
        <v/>
      </c>
      <c r="I48" s="6"/>
      <c r="J48" s="74" t="str">
        <f t="shared" si="2"/>
        <v/>
      </c>
      <c r="K48" s="75" t="str">
        <f t="shared" si="3"/>
        <v/>
      </c>
    </row>
    <row r="49" spans="1:11" ht="20.100000000000001" customHeight="1" x14ac:dyDescent="0.2">
      <c r="A49" s="35" t="s">
        <v>92</v>
      </c>
      <c r="B49" s="36" t="s">
        <v>93</v>
      </c>
      <c r="C49" s="41">
        <v>0</v>
      </c>
      <c r="D49" s="44">
        <v>13.39</v>
      </c>
      <c r="E49" s="39">
        <v>6</v>
      </c>
      <c r="F49" s="48">
        <f t="shared" si="4"/>
        <v>80.34</v>
      </c>
      <c r="G49" s="5"/>
      <c r="H49" s="69" t="str">
        <f t="shared" si="1"/>
        <v/>
      </c>
      <c r="I49" s="6"/>
      <c r="J49" s="76" t="str">
        <f t="shared" si="2"/>
        <v/>
      </c>
      <c r="K49" s="77" t="str">
        <f t="shared" si="3"/>
        <v/>
      </c>
    </row>
    <row r="50" spans="1:11" ht="20.100000000000001" customHeight="1" x14ac:dyDescent="0.2">
      <c r="A50" s="35" t="s">
        <v>94</v>
      </c>
      <c r="B50" s="36" t="s">
        <v>39</v>
      </c>
      <c r="C50" s="41">
        <v>0</v>
      </c>
      <c r="D50" s="38">
        <v>3.83</v>
      </c>
      <c r="E50" s="39">
        <v>0</v>
      </c>
      <c r="F50" s="40">
        <f t="shared" si="4"/>
        <v>0</v>
      </c>
      <c r="G50" s="5"/>
      <c r="H50" s="69" t="str">
        <f t="shared" si="1"/>
        <v/>
      </c>
      <c r="I50" s="6"/>
      <c r="J50" s="74" t="str">
        <f t="shared" si="2"/>
        <v/>
      </c>
      <c r="K50" s="75" t="str">
        <f t="shared" si="3"/>
        <v/>
      </c>
    </row>
    <row r="51" spans="1:11" ht="20.100000000000001" customHeight="1" x14ac:dyDescent="0.2">
      <c r="A51" s="35" t="s">
        <v>95</v>
      </c>
      <c r="B51" s="36" t="s">
        <v>81</v>
      </c>
      <c r="C51" s="41">
        <v>5</v>
      </c>
      <c r="D51" s="38">
        <v>65.48</v>
      </c>
      <c r="E51" s="39">
        <v>191</v>
      </c>
      <c r="F51" s="42">
        <f t="shared" si="4"/>
        <v>12506.68</v>
      </c>
      <c r="G51" s="5"/>
      <c r="H51" s="69" t="str">
        <f t="shared" si="1"/>
        <v/>
      </c>
      <c r="I51" s="6"/>
      <c r="J51" s="76" t="str">
        <f t="shared" si="2"/>
        <v/>
      </c>
      <c r="K51" s="77" t="str">
        <f t="shared" si="3"/>
        <v/>
      </c>
    </row>
    <row r="52" spans="1:11" ht="20.100000000000001" customHeight="1" x14ac:dyDescent="0.2">
      <c r="A52" s="35" t="s">
        <v>96</v>
      </c>
      <c r="B52" s="36" t="s">
        <v>97</v>
      </c>
      <c r="C52" s="46">
        <v>5</v>
      </c>
      <c r="D52" s="38">
        <v>75.790000000000006</v>
      </c>
      <c r="E52" s="47">
        <v>191</v>
      </c>
      <c r="F52" s="42">
        <f t="shared" si="4"/>
        <v>14475.890000000001</v>
      </c>
      <c r="G52" s="5"/>
      <c r="H52" s="69" t="str">
        <f t="shared" si="1"/>
        <v/>
      </c>
      <c r="I52" s="6"/>
      <c r="J52" s="76" t="str">
        <f t="shared" si="2"/>
        <v/>
      </c>
      <c r="K52" s="77" t="str">
        <f t="shared" si="3"/>
        <v/>
      </c>
    </row>
    <row r="53" spans="1:11" ht="20.100000000000001" customHeight="1" x14ac:dyDescent="0.2">
      <c r="A53" s="35" t="s">
        <v>98</v>
      </c>
      <c r="B53" s="36" t="s">
        <v>23</v>
      </c>
      <c r="C53" s="41">
        <v>5</v>
      </c>
      <c r="D53" s="38">
        <v>24.6</v>
      </c>
      <c r="E53" s="39">
        <v>191</v>
      </c>
      <c r="F53" s="42">
        <f t="shared" si="4"/>
        <v>4698.6000000000004</v>
      </c>
      <c r="G53" s="5"/>
      <c r="H53" s="69" t="str">
        <f t="shared" si="1"/>
        <v/>
      </c>
      <c r="I53" s="6"/>
      <c r="J53" s="76" t="str">
        <f t="shared" si="2"/>
        <v/>
      </c>
      <c r="K53" s="77" t="str">
        <f t="shared" si="3"/>
        <v/>
      </c>
    </row>
    <row r="54" spans="1:11" ht="20.100000000000001" customHeight="1" x14ac:dyDescent="0.2">
      <c r="A54" s="35" t="s">
        <v>180</v>
      </c>
      <c r="B54" s="36" t="s">
        <v>81</v>
      </c>
      <c r="C54" s="41">
        <v>5</v>
      </c>
      <c r="D54" s="38">
        <v>74.8</v>
      </c>
      <c r="E54" s="39">
        <v>191</v>
      </c>
      <c r="F54" s="42">
        <f t="shared" si="4"/>
        <v>14286.8</v>
      </c>
      <c r="G54" s="5"/>
      <c r="H54" s="69" t="str">
        <f t="shared" si="1"/>
        <v/>
      </c>
      <c r="I54" s="6"/>
      <c r="J54" s="76" t="str">
        <f t="shared" si="2"/>
        <v/>
      </c>
      <c r="K54" s="77" t="str">
        <f t="shared" si="3"/>
        <v/>
      </c>
    </row>
    <row r="55" spans="1:11" ht="20.100000000000001" customHeight="1" x14ac:dyDescent="0.2">
      <c r="A55" s="35" t="s">
        <v>99</v>
      </c>
      <c r="B55" s="43" t="s">
        <v>42</v>
      </c>
      <c r="C55" s="37" t="s">
        <v>178</v>
      </c>
      <c r="D55" s="38">
        <v>23.97</v>
      </c>
      <c r="E55" s="39">
        <v>191</v>
      </c>
      <c r="F55" s="42">
        <f t="shared" si="4"/>
        <v>4578.2699999999995</v>
      </c>
      <c r="G55" s="5"/>
      <c r="H55" s="69" t="str">
        <f t="shared" si="1"/>
        <v/>
      </c>
      <c r="I55" s="6"/>
      <c r="J55" s="76" t="str">
        <f t="shared" si="2"/>
        <v/>
      </c>
      <c r="K55" s="77" t="str">
        <f t="shared" si="3"/>
        <v/>
      </c>
    </row>
    <row r="56" spans="1:11" ht="20.100000000000001" customHeight="1" x14ac:dyDescent="0.2">
      <c r="A56" s="35" t="s">
        <v>100</v>
      </c>
      <c r="B56" s="36" t="s">
        <v>81</v>
      </c>
      <c r="C56" s="37" t="s">
        <v>178</v>
      </c>
      <c r="D56" s="38">
        <v>65.48</v>
      </c>
      <c r="E56" s="39">
        <v>191</v>
      </c>
      <c r="F56" s="42">
        <f t="shared" si="4"/>
        <v>12506.68</v>
      </c>
      <c r="G56" s="5"/>
      <c r="H56" s="69" t="str">
        <f t="shared" si="1"/>
        <v/>
      </c>
      <c r="I56" s="6"/>
      <c r="J56" s="76" t="str">
        <f t="shared" si="2"/>
        <v/>
      </c>
      <c r="K56" s="77" t="str">
        <f t="shared" si="3"/>
        <v/>
      </c>
    </row>
    <row r="57" spans="1:11" ht="20.100000000000001" customHeight="1" x14ac:dyDescent="0.2">
      <c r="A57" s="35" t="s">
        <v>101</v>
      </c>
      <c r="B57" s="36" t="s">
        <v>102</v>
      </c>
      <c r="C57" s="41">
        <v>5</v>
      </c>
      <c r="D57" s="38">
        <v>20.49</v>
      </c>
      <c r="E57" s="39">
        <v>191</v>
      </c>
      <c r="F57" s="42">
        <f t="shared" si="4"/>
        <v>3913.5899999999997</v>
      </c>
      <c r="G57" s="5"/>
      <c r="H57" s="69" t="str">
        <f t="shared" si="1"/>
        <v/>
      </c>
      <c r="I57" s="6"/>
      <c r="J57" s="76" t="str">
        <f t="shared" si="2"/>
        <v/>
      </c>
      <c r="K57" s="77" t="str">
        <f t="shared" si="3"/>
        <v/>
      </c>
    </row>
    <row r="58" spans="1:11" ht="20.100000000000001" customHeight="1" x14ac:dyDescent="0.2">
      <c r="A58" s="35" t="s">
        <v>103</v>
      </c>
      <c r="B58" s="36" t="s">
        <v>81</v>
      </c>
      <c r="C58" s="41">
        <v>5</v>
      </c>
      <c r="D58" s="44">
        <v>65.48</v>
      </c>
      <c r="E58" s="39">
        <v>191</v>
      </c>
      <c r="F58" s="42">
        <f t="shared" si="4"/>
        <v>12506.68</v>
      </c>
      <c r="G58" s="5"/>
      <c r="H58" s="69" t="str">
        <f t="shared" si="1"/>
        <v/>
      </c>
      <c r="I58" s="6"/>
      <c r="J58" s="76" t="str">
        <f t="shared" si="2"/>
        <v/>
      </c>
      <c r="K58" s="77" t="str">
        <f t="shared" si="3"/>
        <v/>
      </c>
    </row>
    <row r="59" spans="1:11" ht="20.100000000000001" customHeight="1" x14ac:dyDescent="0.2">
      <c r="A59" s="35" t="s">
        <v>104</v>
      </c>
      <c r="B59" s="36" t="s">
        <v>42</v>
      </c>
      <c r="C59" s="45">
        <v>5</v>
      </c>
      <c r="D59" s="44">
        <v>141.46</v>
      </c>
      <c r="E59" s="39">
        <v>191</v>
      </c>
      <c r="F59" s="42">
        <f t="shared" si="4"/>
        <v>27018.86</v>
      </c>
      <c r="G59" s="5"/>
      <c r="H59" s="69" t="str">
        <f t="shared" si="1"/>
        <v/>
      </c>
      <c r="I59" s="6"/>
      <c r="J59" s="76" t="str">
        <f t="shared" si="2"/>
        <v/>
      </c>
      <c r="K59" s="77" t="str">
        <f t="shared" si="3"/>
        <v/>
      </c>
    </row>
    <row r="60" spans="1:11" ht="20.100000000000001" customHeight="1" x14ac:dyDescent="0.2">
      <c r="A60" s="35" t="s">
        <v>105</v>
      </c>
      <c r="B60" s="36" t="s">
        <v>42</v>
      </c>
      <c r="C60" s="51">
        <v>5</v>
      </c>
      <c r="D60" s="38">
        <v>4.05</v>
      </c>
      <c r="E60" s="47">
        <v>191</v>
      </c>
      <c r="F60" s="42">
        <f>E60*D60</f>
        <v>773.55</v>
      </c>
      <c r="G60" s="5"/>
      <c r="H60" s="69" t="str">
        <f t="shared" si="1"/>
        <v/>
      </c>
      <c r="I60" s="6"/>
      <c r="J60" s="76" t="str">
        <f t="shared" si="2"/>
        <v/>
      </c>
      <c r="K60" s="77" t="str">
        <f t="shared" si="3"/>
        <v/>
      </c>
    </row>
    <row r="61" spans="1:11" ht="20.100000000000001" customHeight="1" x14ac:dyDescent="0.2">
      <c r="A61" s="35" t="s">
        <v>106</v>
      </c>
      <c r="B61" s="36" t="s">
        <v>107</v>
      </c>
      <c r="C61" s="37" t="s">
        <v>177</v>
      </c>
      <c r="D61" s="38">
        <v>5.77</v>
      </c>
      <c r="E61" s="39">
        <v>0</v>
      </c>
      <c r="F61" s="40">
        <f t="shared" ref="F61:F81" si="5">E61*D61</f>
        <v>0</v>
      </c>
      <c r="G61" s="5"/>
      <c r="H61" s="69" t="str">
        <f t="shared" si="1"/>
        <v/>
      </c>
      <c r="I61" s="6"/>
      <c r="J61" s="74" t="str">
        <f t="shared" si="2"/>
        <v/>
      </c>
      <c r="K61" s="75" t="str">
        <f t="shared" si="3"/>
        <v/>
      </c>
    </row>
    <row r="62" spans="1:11" ht="20.100000000000001" customHeight="1" x14ac:dyDescent="0.2">
      <c r="A62" s="35" t="s">
        <v>108</v>
      </c>
      <c r="B62" s="36" t="s">
        <v>109</v>
      </c>
      <c r="C62" s="45">
        <v>5</v>
      </c>
      <c r="D62" s="38">
        <v>199.68</v>
      </c>
      <c r="E62" s="52">
        <v>191</v>
      </c>
      <c r="F62" s="42">
        <f t="shared" si="5"/>
        <v>38138.880000000005</v>
      </c>
      <c r="G62" s="5"/>
      <c r="H62" s="69" t="str">
        <f t="shared" si="1"/>
        <v/>
      </c>
      <c r="I62" s="6"/>
      <c r="J62" s="76" t="str">
        <f t="shared" si="2"/>
        <v/>
      </c>
      <c r="K62" s="77" t="str">
        <f t="shared" si="3"/>
        <v/>
      </c>
    </row>
    <row r="63" spans="1:11" ht="20.100000000000001" customHeight="1" x14ac:dyDescent="0.2">
      <c r="A63" s="35" t="s">
        <v>110</v>
      </c>
      <c r="B63" s="36" t="s">
        <v>111</v>
      </c>
      <c r="C63" s="41">
        <v>5</v>
      </c>
      <c r="D63" s="38">
        <v>20.74</v>
      </c>
      <c r="E63" s="47">
        <v>191</v>
      </c>
      <c r="F63" s="42">
        <f t="shared" si="5"/>
        <v>3961.3399999999997</v>
      </c>
      <c r="G63" s="5"/>
      <c r="H63" s="69" t="str">
        <f t="shared" si="1"/>
        <v/>
      </c>
      <c r="I63" s="6"/>
      <c r="J63" s="76" t="str">
        <f t="shared" si="2"/>
        <v/>
      </c>
      <c r="K63" s="77" t="str">
        <f t="shared" si="3"/>
        <v/>
      </c>
    </row>
    <row r="64" spans="1:11" ht="20.100000000000001" customHeight="1" x14ac:dyDescent="0.2">
      <c r="A64" s="35" t="s">
        <v>112</v>
      </c>
      <c r="B64" s="36" t="s">
        <v>113</v>
      </c>
      <c r="C64" s="41">
        <v>5</v>
      </c>
      <c r="D64" s="38">
        <v>34.28</v>
      </c>
      <c r="E64" s="47">
        <v>191</v>
      </c>
      <c r="F64" s="42">
        <f t="shared" si="5"/>
        <v>6547.4800000000005</v>
      </c>
      <c r="G64" s="5"/>
      <c r="H64" s="69" t="str">
        <f t="shared" si="1"/>
        <v/>
      </c>
      <c r="I64" s="6"/>
      <c r="J64" s="76" t="str">
        <f t="shared" si="2"/>
        <v/>
      </c>
      <c r="K64" s="77" t="str">
        <f t="shared" si="3"/>
        <v/>
      </c>
    </row>
    <row r="65" spans="1:11" ht="20.100000000000001" customHeight="1" x14ac:dyDescent="0.2">
      <c r="A65" s="35" t="s">
        <v>114</v>
      </c>
      <c r="B65" s="36" t="s">
        <v>115</v>
      </c>
      <c r="C65" s="41">
        <v>5</v>
      </c>
      <c r="D65" s="38">
        <v>20.69</v>
      </c>
      <c r="E65" s="47">
        <v>191</v>
      </c>
      <c r="F65" s="42">
        <f t="shared" si="5"/>
        <v>3951.7900000000004</v>
      </c>
      <c r="G65" s="5"/>
      <c r="H65" s="69" t="str">
        <f t="shared" si="1"/>
        <v/>
      </c>
      <c r="I65" s="6"/>
      <c r="J65" s="76" t="str">
        <f t="shared" si="2"/>
        <v/>
      </c>
      <c r="K65" s="77" t="str">
        <f t="shared" si="3"/>
        <v/>
      </c>
    </row>
    <row r="66" spans="1:11" ht="20.100000000000001" customHeight="1" x14ac:dyDescent="0.2">
      <c r="A66" s="35" t="s">
        <v>116</v>
      </c>
      <c r="B66" s="43" t="s">
        <v>42</v>
      </c>
      <c r="C66" s="41">
        <v>5</v>
      </c>
      <c r="D66" s="38">
        <v>45.24</v>
      </c>
      <c r="E66" s="47">
        <v>191</v>
      </c>
      <c r="F66" s="42">
        <f t="shared" si="5"/>
        <v>8640.84</v>
      </c>
      <c r="G66" s="5"/>
      <c r="H66" s="69" t="str">
        <f t="shared" si="1"/>
        <v/>
      </c>
      <c r="I66" s="6"/>
      <c r="J66" s="76" t="str">
        <f t="shared" si="2"/>
        <v/>
      </c>
      <c r="K66" s="77" t="str">
        <f t="shared" si="3"/>
        <v/>
      </c>
    </row>
    <row r="67" spans="1:11" ht="20.100000000000001" customHeight="1" x14ac:dyDescent="0.2">
      <c r="A67" s="35" t="s">
        <v>117</v>
      </c>
      <c r="B67" s="36" t="s">
        <v>13</v>
      </c>
      <c r="C67" s="41">
        <v>5</v>
      </c>
      <c r="D67" s="38">
        <v>50.39</v>
      </c>
      <c r="E67" s="47">
        <v>191</v>
      </c>
      <c r="F67" s="42">
        <f t="shared" si="5"/>
        <v>9624.49</v>
      </c>
      <c r="G67" s="5"/>
      <c r="H67" s="69" t="str">
        <f t="shared" si="1"/>
        <v/>
      </c>
      <c r="I67" s="6"/>
      <c r="J67" s="76" t="str">
        <f t="shared" si="2"/>
        <v/>
      </c>
      <c r="K67" s="77" t="str">
        <f t="shared" si="3"/>
        <v/>
      </c>
    </row>
    <row r="68" spans="1:11" ht="20.100000000000001" customHeight="1" x14ac:dyDescent="0.2">
      <c r="A68" s="35" t="s">
        <v>118</v>
      </c>
      <c r="B68" s="36" t="s">
        <v>119</v>
      </c>
      <c r="C68" s="45">
        <v>5</v>
      </c>
      <c r="D68" s="38">
        <v>33.130000000000003</v>
      </c>
      <c r="E68" s="47">
        <v>191</v>
      </c>
      <c r="F68" s="42">
        <f t="shared" si="5"/>
        <v>6327.8300000000008</v>
      </c>
      <c r="G68" s="5"/>
      <c r="H68" s="69" t="str">
        <f t="shared" si="1"/>
        <v/>
      </c>
      <c r="I68" s="6"/>
      <c r="J68" s="76" t="str">
        <f t="shared" si="2"/>
        <v/>
      </c>
      <c r="K68" s="77" t="str">
        <f t="shared" si="3"/>
        <v/>
      </c>
    </row>
    <row r="69" spans="1:11" ht="20.100000000000001" customHeight="1" x14ac:dyDescent="0.2">
      <c r="A69" s="35" t="s">
        <v>120</v>
      </c>
      <c r="B69" s="36" t="s">
        <v>121</v>
      </c>
      <c r="C69" s="45">
        <v>5</v>
      </c>
      <c r="D69" s="44">
        <v>24.6</v>
      </c>
      <c r="E69" s="47">
        <v>191</v>
      </c>
      <c r="F69" s="42">
        <f t="shared" si="5"/>
        <v>4698.6000000000004</v>
      </c>
      <c r="G69" s="5"/>
      <c r="H69" s="69" t="str">
        <f t="shared" si="1"/>
        <v/>
      </c>
      <c r="I69" s="6"/>
      <c r="J69" s="76" t="str">
        <f t="shared" si="2"/>
        <v/>
      </c>
      <c r="K69" s="77" t="str">
        <f t="shared" si="3"/>
        <v/>
      </c>
    </row>
    <row r="70" spans="1:11" ht="20.100000000000001" customHeight="1" x14ac:dyDescent="0.2">
      <c r="A70" s="35" t="s">
        <v>122</v>
      </c>
      <c r="B70" s="36" t="s">
        <v>81</v>
      </c>
      <c r="C70" s="46">
        <v>5</v>
      </c>
      <c r="D70" s="44">
        <v>66.91</v>
      </c>
      <c r="E70" s="47">
        <v>191</v>
      </c>
      <c r="F70" s="42">
        <f t="shared" si="5"/>
        <v>12779.81</v>
      </c>
      <c r="G70" s="5"/>
      <c r="H70" s="69" t="str">
        <f t="shared" si="1"/>
        <v/>
      </c>
      <c r="I70" s="6"/>
      <c r="J70" s="76" t="str">
        <f t="shared" si="2"/>
        <v/>
      </c>
      <c r="K70" s="77" t="str">
        <f t="shared" si="3"/>
        <v/>
      </c>
    </row>
    <row r="71" spans="1:11" ht="20.100000000000001" customHeight="1" x14ac:dyDescent="0.2">
      <c r="A71" s="35" t="s">
        <v>136</v>
      </c>
      <c r="B71" s="36" t="s">
        <v>20</v>
      </c>
      <c r="C71" s="46">
        <v>5</v>
      </c>
      <c r="D71" s="38">
        <v>24.25</v>
      </c>
      <c r="E71" s="47">
        <v>191</v>
      </c>
      <c r="F71" s="42">
        <f t="shared" si="5"/>
        <v>4631.75</v>
      </c>
      <c r="G71" s="5"/>
      <c r="H71" s="69" t="str">
        <f t="shared" ref="H71:H117" si="6">IFERROR(F71/G71,"")</f>
        <v/>
      </c>
      <c r="I71" s="6"/>
      <c r="J71" s="76" t="str">
        <f t="shared" ref="J71:J117" si="7">IFERROR(H71*I71,"")</f>
        <v/>
      </c>
      <c r="K71" s="77" t="str">
        <f t="shared" ref="K71:K117" si="8">IFERROR(J71/12,"")</f>
        <v/>
      </c>
    </row>
    <row r="72" spans="1:11" ht="20.100000000000001" customHeight="1" x14ac:dyDescent="0.2">
      <c r="A72" s="35" t="s">
        <v>137</v>
      </c>
      <c r="B72" s="36" t="s">
        <v>81</v>
      </c>
      <c r="C72" s="53">
        <v>5</v>
      </c>
      <c r="D72" s="38">
        <v>65.48</v>
      </c>
      <c r="E72" s="50">
        <v>191</v>
      </c>
      <c r="F72" s="48">
        <f t="shared" si="5"/>
        <v>12506.68</v>
      </c>
      <c r="G72" s="5"/>
      <c r="H72" s="69" t="str">
        <f t="shared" si="6"/>
        <v/>
      </c>
      <c r="I72" s="6"/>
      <c r="J72" s="76" t="str">
        <f t="shared" si="7"/>
        <v/>
      </c>
      <c r="K72" s="77" t="str">
        <f t="shared" si="8"/>
        <v/>
      </c>
    </row>
    <row r="73" spans="1:11" ht="20.100000000000001" customHeight="1" x14ac:dyDescent="0.2">
      <c r="A73" s="35" t="s">
        <v>138</v>
      </c>
      <c r="B73" s="36" t="s">
        <v>81</v>
      </c>
      <c r="C73" s="45">
        <v>5</v>
      </c>
      <c r="D73" s="38">
        <v>65.98</v>
      </c>
      <c r="E73" s="47">
        <v>191</v>
      </c>
      <c r="F73" s="42">
        <f t="shared" si="5"/>
        <v>12602.18</v>
      </c>
      <c r="G73" s="5"/>
      <c r="H73" s="69" t="str">
        <f t="shared" si="6"/>
        <v/>
      </c>
      <c r="I73" s="6"/>
      <c r="J73" s="76" t="str">
        <f t="shared" si="7"/>
        <v/>
      </c>
      <c r="K73" s="77" t="str">
        <f t="shared" si="8"/>
        <v/>
      </c>
    </row>
    <row r="74" spans="1:11" ht="20.100000000000001" customHeight="1" x14ac:dyDescent="0.2">
      <c r="A74" s="35" t="s">
        <v>139</v>
      </c>
      <c r="B74" s="36" t="s">
        <v>23</v>
      </c>
      <c r="C74" s="41">
        <v>5</v>
      </c>
      <c r="D74" s="38">
        <v>18.66</v>
      </c>
      <c r="E74" s="47">
        <v>191</v>
      </c>
      <c r="F74" s="42">
        <f t="shared" si="5"/>
        <v>3564.06</v>
      </c>
      <c r="G74" s="5"/>
      <c r="H74" s="69" t="str">
        <f t="shared" si="6"/>
        <v/>
      </c>
      <c r="I74" s="6"/>
      <c r="J74" s="76" t="str">
        <f t="shared" si="7"/>
        <v/>
      </c>
      <c r="K74" s="77" t="str">
        <f t="shared" si="8"/>
        <v/>
      </c>
    </row>
    <row r="75" spans="1:11" ht="20.100000000000001" customHeight="1" x14ac:dyDescent="0.2">
      <c r="A75" s="35" t="s">
        <v>140</v>
      </c>
      <c r="B75" s="36" t="s">
        <v>81</v>
      </c>
      <c r="C75" s="41">
        <v>5</v>
      </c>
      <c r="D75" s="38">
        <v>65.98</v>
      </c>
      <c r="E75" s="47">
        <v>191</v>
      </c>
      <c r="F75" s="42">
        <f t="shared" si="5"/>
        <v>12602.18</v>
      </c>
      <c r="G75" s="5"/>
      <c r="H75" s="69" t="str">
        <f t="shared" si="6"/>
        <v/>
      </c>
      <c r="I75" s="6"/>
      <c r="J75" s="76" t="str">
        <f t="shared" si="7"/>
        <v/>
      </c>
      <c r="K75" s="77" t="str">
        <f t="shared" si="8"/>
        <v/>
      </c>
    </row>
    <row r="76" spans="1:11" ht="20.100000000000001" customHeight="1" x14ac:dyDescent="0.2">
      <c r="A76" s="35" t="s">
        <v>141</v>
      </c>
      <c r="B76" s="36" t="s">
        <v>36</v>
      </c>
      <c r="C76" s="41">
        <v>5</v>
      </c>
      <c r="D76" s="38">
        <v>35.82</v>
      </c>
      <c r="E76" s="47">
        <v>191</v>
      </c>
      <c r="F76" s="42">
        <f t="shared" si="5"/>
        <v>6841.62</v>
      </c>
      <c r="G76" s="5"/>
      <c r="H76" s="69" t="str">
        <f t="shared" si="6"/>
        <v/>
      </c>
      <c r="I76" s="6"/>
      <c r="J76" s="76" t="str">
        <f t="shared" si="7"/>
        <v/>
      </c>
      <c r="K76" s="77" t="str">
        <f t="shared" si="8"/>
        <v/>
      </c>
    </row>
    <row r="77" spans="1:11" ht="20.100000000000001" customHeight="1" x14ac:dyDescent="0.2">
      <c r="A77" s="35" t="s">
        <v>142</v>
      </c>
      <c r="B77" s="43" t="s">
        <v>37</v>
      </c>
      <c r="C77" s="46">
        <v>0</v>
      </c>
      <c r="D77" s="38">
        <v>4.72</v>
      </c>
      <c r="E77" s="47">
        <v>0</v>
      </c>
      <c r="F77" s="40">
        <f t="shared" si="5"/>
        <v>0</v>
      </c>
      <c r="G77" s="5"/>
      <c r="H77" s="69" t="str">
        <f t="shared" si="6"/>
        <v/>
      </c>
      <c r="I77" s="6"/>
      <c r="J77" s="74" t="str">
        <f t="shared" si="7"/>
        <v/>
      </c>
      <c r="K77" s="75" t="str">
        <f t="shared" si="8"/>
        <v/>
      </c>
    </row>
    <row r="78" spans="1:11" ht="20.100000000000001" customHeight="1" x14ac:dyDescent="0.2">
      <c r="A78" s="35" t="s">
        <v>143</v>
      </c>
      <c r="B78" s="36" t="s">
        <v>23</v>
      </c>
      <c r="C78" s="41">
        <v>5</v>
      </c>
      <c r="D78" s="38">
        <v>13.03</v>
      </c>
      <c r="E78" s="39">
        <v>191</v>
      </c>
      <c r="F78" s="42">
        <f t="shared" si="5"/>
        <v>2488.73</v>
      </c>
      <c r="G78" s="5"/>
      <c r="H78" s="69" t="str">
        <f t="shared" si="6"/>
        <v/>
      </c>
      <c r="I78" s="6"/>
      <c r="J78" s="76" t="str">
        <f t="shared" si="7"/>
        <v/>
      </c>
      <c r="K78" s="77" t="str">
        <f t="shared" si="8"/>
        <v/>
      </c>
    </row>
    <row r="79" spans="1:11" ht="20.100000000000001" customHeight="1" x14ac:dyDescent="0.2">
      <c r="A79" s="35" t="s">
        <v>144</v>
      </c>
      <c r="B79" s="36" t="s">
        <v>39</v>
      </c>
      <c r="C79" s="41">
        <v>0</v>
      </c>
      <c r="D79" s="38">
        <v>3.83</v>
      </c>
      <c r="E79" s="39">
        <v>0</v>
      </c>
      <c r="F79" s="40">
        <f t="shared" si="5"/>
        <v>0</v>
      </c>
      <c r="G79" s="5"/>
      <c r="H79" s="69" t="str">
        <f t="shared" si="6"/>
        <v/>
      </c>
      <c r="I79" s="6"/>
      <c r="J79" s="74" t="str">
        <f t="shared" si="7"/>
        <v/>
      </c>
      <c r="K79" s="75" t="str">
        <f t="shared" si="8"/>
        <v/>
      </c>
    </row>
    <row r="80" spans="1:11" ht="20.100000000000001" customHeight="1" x14ac:dyDescent="0.2">
      <c r="A80" s="35" t="s">
        <v>145</v>
      </c>
      <c r="B80" s="36" t="s">
        <v>81</v>
      </c>
      <c r="C80" s="41">
        <v>5</v>
      </c>
      <c r="D80" s="44">
        <v>65.98</v>
      </c>
      <c r="E80" s="39">
        <v>191</v>
      </c>
      <c r="F80" s="42">
        <f t="shared" si="5"/>
        <v>12602.18</v>
      </c>
      <c r="G80" s="5"/>
      <c r="H80" s="69" t="str">
        <f t="shared" si="6"/>
        <v/>
      </c>
      <c r="I80" s="6"/>
      <c r="J80" s="76" t="str">
        <f t="shared" si="7"/>
        <v/>
      </c>
      <c r="K80" s="77" t="str">
        <f t="shared" si="8"/>
        <v/>
      </c>
    </row>
    <row r="81" spans="1:11" ht="20.100000000000001" customHeight="1" x14ac:dyDescent="0.2">
      <c r="A81" s="35" t="s">
        <v>146</v>
      </c>
      <c r="B81" s="36" t="s">
        <v>23</v>
      </c>
      <c r="C81" s="37" t="s">
        <v>178</v>
      </c>
      <c r="D81" s="44">
        <v>18.66</v>
      </c>
      <c r="E81" s="39">
        <v>191</v>
      </c>
      <c r="F81" s="42">
        <f t="shared" si="5"/>
        <v>3564.06</v>
      </c>
      <c r="G81" s="5"/>
      <c r="H81" s="69" t="str">
        <f t="shared" si="6"/>
        <v/>
      </c>
      <c r="I81" s="6"/>
      <c r="J81" s="76" t="str">
        <f t="shared" si="7"/>
        <v/>
      </c>
      <c r="K81" s="77" t="str">
        <f t="shared" si="8"/>
        <v/>
      </c>
    </row>
    <row r="82" spans="1:11" ht="20.100000000000001" customHeight="1" x14ac:dyDescent="0.2">
      <c r="A82" s="35" t="s">
        <v>123</v>
      </c>
      <c r="B82" s="36" t="s">
        <v>81</v>
      </c>
      <c r="C82" s="51">
        <v>5</v>
      </c>
      <c r="D82" s="38">
        <v>65.98</v>
      </c>
      <c r="E82" s="39">
        <v>191</v>
      </c>
      <c r="F82" s="42">
        <f>E82*D82</f>
        <v>12602.18</v>
      </c>
      <c r="G82" s="5"/>
      <c r="H82" s="69" t="str">
        <f t="shared" si="6"/>
        <v/>
      </c>
      <c r="I82" s="6"/>
      <c r="J82" s="76" t="str">
        <f t="shared" si="7"/>
        <v/>
      </c>
      <c r="K82" s="77" t="str">
        <f t="shared" si="8"/>
        <v/>
      </c>
    </row>
    <row r="83" spans="1:11" ht="20.100000000000001" customHeight="1" x14ac:dyDescent="0.2">
      <c r="A83" s="35" t="s">
        <v>124</v>
      </c>
      <c r="B83" s="36" t="s">
        <v>42</v>
      </c>
      <c r="C83" s="37" t="s">
        <v>178</v>
      </c>
      <c r="D83" s="38">
        <v>78.7</v>
      </c>
      <c r="E83" s="39">
        <v>191</v>
      </c>
      <c r="F83" s="42">
        <f t="shared" ref="F83:F103" si="9">E83*D83</f>
        <v>15031.7</v>
      </c>
      <c r="G83" s="5"/>
      <c r="H83" s="69" t="str">
        <f t="shared" si="6"/>
        <v/>
      </c>
      <c r="I83" s="6"/>
      <c r="J83" s="76" t="str">
        <f t="shared" si="7"/>
        <v/>
      </c>
      <c r="K83" s="77" t="str">
        <f t="shared" si="8"/>
        <v/>
      </c>
    </row>
    <row r="84" spans="1:11" ht="20.100000000000001" customHeight="1" x14ac:dyDescent="0.2">
      <c r="A84" s="35" t="s">
        <v>125</v>
      </c>
      <c r="B84" s="36" t="s">
        <v>81</v>
      </c>
      <c r="C84" s="41">
        <v>5</v>
      </c>
      <c r="D84" s="38">
        <v>65.48</v>
      </c>
      <c r="E84" s="39">
        <v>191</v>
      </c>
      <c r="F84" s="42">
        <f t="shared" si="9"/>
        <v>12506.68</v>
      </c>
      <c r="G84" s="5"/>
      <c r="H84" s="69" t="str">
        <f t="shared" si="6"/>
        <v/>
      </c>
      <c r="I84" s="6"/>
      <c r="J84" s="76" t="str">
        <f t="shared" si="7"/>
        <v/>
      </c>
      <c r="K84" s="77" t="str">
        <f t="shared" si="8"/>
        <v/>
      </c>
    </row>
    <row r="85" spans="1:11" ht="20.100000000000001" customHeight="1" x14ac:dyDescent="0.2">
      <c r="A85" s="35" t="s">
        <v>126</v>
      </c>
      <c r="B85" s="36" t="s">
        <v>127</v>
      </c>
      <c r="C85" s="41">
        <v>5</v>
      </c>
      <c r="D85" s="38">
        <v>75.790000000000006</v>
      </c>
      <c r="E85" s="39">
        <v>191</v>
      </c>
      <c r="F85" s="42">
        <f t="shared" si="9"/>
        <v>14475.890000000001</v>
      </c>
      <c r="G85" s="5"/>
      <c r="H85" s="69" t="str">
        <f t="shared" si="6"/>
        <v/>
      </c>
      <c r="I85" s="6"/>
      <c r="J85" s="76" t="str">
        <f t="shared" si="7"/>
        <v/>
      </c>
      <c r="K85" s="77" t="str">
        <f t="shared" si="8"/>
        <v/>
      </c>
    </row>
    <row r="86" spans="1:11" ht="20.100000000000001" customHeight="1" x14ac:dyDescent="0.2">
      <c r="A86" s="35" t="s">
        <v>128</v>
      </c>
      <c r="B86" s="36" t="s">
        <v>23</v>
      </c>
      <c r="C86" s="41">
        <v>5</v>
      </c>
      <c r="D86" s="38">
        <v>24.6</v>
      </c>
      <c r="E86" s="39">
        <v>191</v>
      </c>
      <c r="F86" s="42">
        <f t="shared" si="9"/>
        <v>4698.6000000000004</v>
      </c>
      <c r="G86" s="5"/>
      <c r="H86" s="69" t="str">
        <f t="shared" si="6"/>
        <v/>
      </c>
      <c r="I86" s="6"/>
      <c r="J86" s="76" t="str">
        <f t="shared" si="7"/>
        <v/>
      </c>
      <c r="K86" s="77" t="str">
        <f t="shared" si="8"/>
        <v/>
      </c>
    </row>
    <row r="87" spans="1:11" ht="20.100000000000001" customHeight="1" x14ac:dyDescent="0.2">
      <c r="A87" s="35" t="s">
        <v>129</v>
      </c>
      <c r="B87" s="36" t="s">
        <v>130</v>
      </c>
      <c r="C87" s="41">
        <v>5</v>
      </c>
      <c r="D87" s="38">
        <v>75.44</v>
      </c>
      <c r="E87" s="39">
        <v>191</v>
      </c>
      <c r="F87" s="42">
        <f t="shared" si="9"/>
        <v>14409.039999999999</v>
      </c>
      <c r="G87" s="5"/>
      <c r="H87" s="69" t="str">
        <f t="shared" si="6"/>
        <v/>
      </c>
      <c r="I87" s="6"/>
      <c r="J87" s="76" t="str">
        <f t="shared" si="7"/>
        <v/>
      </c>
      <c r="K87" s="77" t="str">
        <f t="shared" si="8"/>
        <v/>
      </c>
    </row>
    <row r="88" spans="1:11" ht="20.100000000000001" customHeight="1" x14ac:dyDescent="0.2">
      <c r="A88" s="35" t="s">
        <v>131</v>
      </c>
      <c r="B88" s="43" t="s">
        <v>23</v>
      </c>
      <c r="C88" s="41">
        <v>5</v>
      </c>
      <c r="D88" s="38">
        <v>24.25</v>
      </c>
      <c r="E88" s="39">
        <v>191</v>
      </c>
      <c r="F88" s="42">
        <f t="shared" si="9"/>
        <v>4631.75</v>
      </c>
      <c r="G88" s="5"/>
      <c r="H88" s="69" t="str">
        <f t="shared" si="6"/>
        <v/>
      </c>
      <c r="I88" s="6"/>
      <c r="J88" s="76" t="str">
        <f t="shared" si="7"/>
        <v/>
      </c>
      <c r="K88" s="77" t="str">
        <f t="shared" si="8"/>
        <v/>
      </c>
    </row>
    <row r="89" spans="1:11" ht="20.100000000000001" customHeight="1" x14ac:dyDescent="0.2">
      <c r="A89" s="35" t="s">
        <v>132</v>
      </c>
      <c r="B89" s="36" t="s">
        <v>81</v>
      </c>
      <c r="C89" s="41">
        <v>5</v>
      </c>
      <c r="D89" s="38">
        <v>65.48</v>
      </c>
      <c r="E89" s="39">
        <v>191</v>
      </c>
      <c r="F89" s="42">
        <f t="shared" si="9"/>
        <v>12506.68</v>
      </c>
      <c r="G89" s="5"/>
      <c r="H89" s="69" t="str">
        <f t="shared" si="6"/>
        <v/>
      </c>
      <c r="I89" s="6"/>
      <c r="J89" s="76" t="str">
        <f t="shared" si="7"/>
        <v/>
      </c>
      <c r="K89" s="77" t="str">
        <f t="shared" si="8"/>
        <v/>
      </c>
    </row>
    <row r="90" spans="1:11" ht="20.100000000000001" customHeight="1" x14ac:dyDescent="0.2">
      <c r="A90" s="35" t="s">
        <v>133</v>
      </c>
      <c r="B90" s="36" t="s">
        <v>23</v>
      </c>
      <c r="C90" s="45">
        <v>5</v>
      </c>
      <c r="D90" s="38">
        <v>20.49</v>
      </c>
      <c r="E90" s="39">
        <v>191</v>
      </c>
      <c r="F90" s="42">
        <f t="shared" si="9"/>
        <v>3913.5899999999997</v>
      </c>
      <c r="G90" s="5"/>
      <c r="H90" s="69" t="str">
        <f t="shared" si="6"/>
        <v/>
      </c>
      <c r="I90" s="6"/>
      <c r="J90" s="76" t="str">
        <f t="shared" si="7"/>
        <v/>
      </c>
      <c r="K90" s="77" t="str">
        <f t="shared" si="8"/>
        <v/>
      </c>
    </row>
    <row r="91" spans="1:11" ht="20.100000000000001" customHeight="1" x14ac:dyDescent="0.2">
      <c r="A91" s="35" t="s">
        <v>134</v>
      </c>
      <c r="B91" s="36" t="s">
        <v>81</v>
      </c>
      <c r="C91" s="45">
        <v>5</v>
      </c>
      <c r="D91" s="44">
        <v>65.48</v>
      </c>
      <c r="E91" s="39">
        <v>191</v>
      </c>
      <c r="F91" s="42">
        <f t="shared" si="9"/>
        <v>12506.68</v>
      </c>
      <c r="G91" s="5"/>
      <c r="H91" s="69" t="str">
        <f t="shared" si="6"/>
        <v/>
      </c>
      <c r="I91" s="6"/>
      <c r="J91" s="76" t="str">
        <f t="shared" si="7"/>
        <v/>
      </c>
      <c r="K91" s="77" t="str">
        <f t="shared" si="8"/>
        <v/>
      </c>
    </row>
    <row r="92" spans="1:11" ht="20.100000000000001" customHeight="1" x14ac:dyDescent="0.2">
      <c r="A92" s="35" t="s">
        <v>135</v>
      </c>
      <c r="B92" s="36" t="s">
        <v>42</v>
      </c>
      <c r="C92" s="46">
        <v>5</v>
      </c>
      <c r="D92" s="44">
        <v>141.46</v>
      </c>
      <c r="E92" s="39">
        <v>191</v>
      </c>
      <c r="F92" s="42">
        <f t="shared" si="9"/>
        <v>27018.86</v>
      </c>
      <c r="G92" s="5"/>
      <c r="H92" s="69" t="str">
        <f t="shared" si="6"/>
        <v/>
      </c>
      <c r="I92" s="6"/>
      <c r="J92" s="76" t="str">
        <f t="shared" si="7"/>
        <v/>
      </c>
      <c r="K92" s="77" t="str">
        <f t="shared" si="8"/>
        <v/>
      </c>
    </row>
    <row r="93" spans="1:11" ht="20.100000000000001" customHeight="1" x14ac:dyDescent="0.2">
      <c r="A93" s="35" t="s">
        <v>147</v>
      </c>
      <c r="B93" s="36" t="s">
        <v>13</v>
      </c>
      <c r="C93" s="46">
        <v>5</v>
      </c>
      <c r="D93" s="38">
        <v>24.99</v>
      </c>
      <c r="E93" s="39">
        <v>191</v>
      </c>
      <c r="F93" s="42">
        <f t="shared" si="9"/>
        <v>4773.09</v>
      </c>
      <c r="G93" s="5"/>
      <c r="H93" s="69" t="str">
        <f t="shared" si="6"/>
        <v/>
      </c>
      <c r="I93" s="6"/>
      <c r="J93" s="76" t="str">
        <f t="shared" si="7"/>
        <v/>
      </c>
      <c r="K93" s="77" t="str">
        <f t="shared" si="8"/>
        <v/>
      </c>
    </row>
    <row r="94" spans="1:11" ht="20.100000000000001" customHeight="1" x14ac:dyDescent="0.2">
      <c r="A94" s="35" t="s">
        <v>148</v>
      </c>
      <c r="B94" s="36" t="s">
        <v>149</v>
      </c>
      <c r="C94" s="46">
        <v>5</v>
      </c>
      <c r="D94" s="38">
        <v>33.130000000000003</v>
      </c>
      <c r="E94" s="39">
        <v>191</v>
      </c>
      <c r="F94" s="42">
        <f t="shared" si="9"/>
        <v>6327.8300000000008</v>
      </c>
      <c r="G94" s="5"/>
      <c r="H94" s="69" t="str">
        <f t="shared" si="6"/>
        <v/>
      </c>
      <c r="I94" s="6"/>
      <c r="J94" s="76" t="str">
        <f t="shared" si="7"/>
        <v/>
      </c>
      <c r="K94" s="77" t="str">
        <f t="shared" si="8"/>
        <v/>
      </c>
    </row>
    <row r="95" spans="1:11" ht="20.100000000000001" customHeight="1" x14ac:dyDescent="0.2">
      <c r="A95" s="35" t="s">
        <v>150</v>
      </c>
      <c r="B95" s="36" t="s">
        <v>151</v>
      </c>
      <c r="C95" s="45">
        <v>5</v>
      </c>
      <c r="D95" s="38">
        <v>24.6</v>
      </c>
      <c r="E95" s="39">
        <v>191</v>
      </c>
      <c r="F95" s="42">
        <f t="shared" si="9"/>
        <v>4698.6000000000004</v>
      </c>
      <c r="G95" s="5"/>
      <c r="H95" s="69" t="str">
        <f t="shared" si="6"/>
        <v/>
      </c>
      <c r="I95" s="6"/>
      <c r="J95" s="76" t="str">
        <f t="shared" si="7"/>
        <v/>
      </c>
      <c r="K95" s="77" t="str">
        <f t="shared" si="8"/>
        <v/>
      </c>
    </row>
    <row r="96" spans="1:11" ht="20.100000000000001" customHeight="1" x14ac:dyDescent="0.2">
      <c r="A96" s="35" t="s">
        <v>152</v>
      </c>
      <c r="B96" s="36" t="s">
        <v>81</v>
      </c>
      <c r="C96" s="41">
        <v>5</v>
      </c>
      <c r="D96" s="38">
        <v>66.91</v>
      </c>
      <c r="E96" s="39">
        <v>191</v>
      </c>
      <c r="F96" s="48">
        <f t="shared" si="9"/>
        <v>12779.81</v>
      </c>
      <c r="G96" s="5"/>
      <c r="H96" s="69" t="str">
        <f t="shared" si="6"/>
        <v/>
      </c>
      <c r="I96" s="6"/>
      <c r="J96" s="76" t="str">
        <f t="shared" si="7"/>
        <v/>
      </c>
      <c r="K96" s="77" t="str">
        <f t="shared" si="8"/>
        <v/>
      </c>
    </row>
    <row r="97" spans="1:11" ht="20.100000000000001" customHeight="1" x14ac:dyDescent="0.2">
      <c r="A97" s="35" t="s">
        <v>153</v>
      </c>
      <c r="B97" s="36" t="s">
        <v>20</v>
      </c>
      <c r="C97" s="41">
        <v>5</v>
      </c>
      <c r="D97" s="38">
        <v>24.25</v>
      </c>
      <c r="E97" s="39">
        <v>191</v>
      </c>
      <c r="F97" s="42">
        <f t="shared" si="9"/>
        <v>4631.75</v>
      </c>
      <c r="G97" s="5"/>
      <c r="H97" s="69" t="str">
        <f t="shared" si="6"/>
        <v/>
      </c>
      <c r="I97" s="6"/>
      <c r="J97" s="76" t="str">
        <f t="shared" si="7"/>
        <v/>
      </c>
      <c r="K97" s="77" t="str">
        <f t="shared" si="8"/>
        <v/>
      </c>
    </row>
    <row r="98" spans="1:11" ht="20.100000000000001" customHeight="1" x14ac:dyDescent="0.2">
      <c r="A98" s="35" t="s">
        <v>154</v>
      </c>
      <c r="B98" s="36" t="s">
        <v>81</v>
      </c>
      <c r="C98" s="41">
        <v>5</v>
      </c>
      <c r="D98" s="38">
        <v>65.48</v>
      </c>
      <c r="E98" s="39">
        <v>191</v>
      </c>
      <c r="F98" s="42">
        <f t="shared" si="9"/>
        <v>12506.68</v>
      </c>
      <c r="G98" s="5"/>
      <c r="H98" s="69" t="str">
        <f t="shared" si="6"/>
        <v/>
      </c>
      <c r="I98" s="6"/>
      <c r="J98" s="76" t="str">
        <f t="shared" si="7"/>
        <v/>
      </c>
      <c r="K98" s="77" t="str">
        <f t="shared" si="8"/>
        <v/>
      </c>
    </row>
    <row r="99" spans="1:11" ht="20.100000000000001" customHeight="1" x14ac:dyDescent="0.2">
      <c r="A99" s="35" t="s">
        <v>155</v>
      </c>
      <c r="B99" s="43" t="s">
        <v>81</v>
      </c>
      <c r="C99" s="46">
        <v>5</v>
      </c>
      <c r="D99" s="38">
        <v>65.98</v>
      </c>
      <c r="E99" s="39">
        <v>191</v>
      </c>
      <c r="F99" s="42">
        <f t="shared" si="9"/>
        <v>12602.18</v>
      </c>
      <c r="G99" s="5"/>
      <c r="H99" s="69" t="str">
        <f t="shared" si="6"/>
        <v/>
      </c>
      <c r="I99" s="6"/>
      <c r="J99" s="76" t="str">
        <f t="shared" si="7"/>
        <v/>
      </c>
      <c r="K99" s="77" t="str">
        <f t="shared" si="8"/>
        <v/>
      </c>
    </row>
    <row r="100" spans="1:11" ht="20.100000000000001" customHeight="1" x14ac:dyDescent="0.2">
      <c r="A100" s="35" t="s">
        <v>156</v>
      </c>
      <c r="B100" s="36" t="s">
        <v>23</v>
      </c>
      <c r="C100" s="41">
        <v>5</v>
      </c>
      <c r="D100" s="38">
        <v>18.66</v>
      </c>
      <c r="E100" s="39">
        <v>191</v>
      </c>
      <c r="F100" s="42">
        <f t="shared" si="9"/>
        <v>3564.06</v>
      </c>
      <c r="G100" s="5"/>
      <c r="H100" s="69" t="str">
        <f t="shared" si="6"/>
        <v/>
      </c>
      <c r="I100" s="6"/>
      <c r="J100" s="76" t="str">
        <f t="shared" si="7"/>
        <v/>
      </c>
      <c r="K100" s="77" t="str">
        <f t="shared" si="8"/>
        <v/>
      </c>
    </row>
    <row r="101" spans="1:11" ht="20.100000000000001" customHeight="1" x14ac:dyDescent="0.2">
      <c r="A101" s="35" t="s">
        <v>157</v>
      </c>
      <c r="B101" s="36" t="s">
        <v>81</v>
      </c>
      <c r="C101" s="41">
        <v>5</v>
      </c>
      <c r="D101" s="38">
        <v>65.98</v>
      </c>
      <c r="E101" s="39">
        <v>191</v>
      </c>
      <c r="F101" s="42">
        <f t="shared" si="9"/>
        <v>12602.18</v>
      </c>
      <c r="G101" s="5"/>
      <c r="H101" s="69" t="str">
        <f t="shared" si="6"/>
        <v/>
      </c>
      <c r="I101" s="6"/>
      <c r="J101" s="76" t="str">
        <f t="shared" si="7"/>
        <v/>
      </c>
      <c r="K101" s="77" t="str">
        <f t="shared" si="8"/>
        <v/>
      </c>
    </row>
    <row r="102" spans="1:11" ht="20.100000000000001" customHeight="1" x14ac:dyDescent="0.2">
      <c r="A102" s="35" t="s">
        <v>158</v>
      </c>
      <c r="B102" s="36" t="s">
        <v>36</v>
      </c>
      <c r="C102" s="41">
        <v>5</v>
      </c>
      <c r="D102" s="44">
        <v>35.82</v>
      </c>
      <c r="E102" s="39">
        <v>191</v>
      </c>
      <c r="F102" s="42">
        <f t="shared" si="9"/>
        <v>6841.62</v>
      </c>
      <c r="G102" s="5"/>
      <c r="H102" s="69" t="str">
        <f t="shared" si="6"/>
        <v/>
      </c>
      <c r="I102" s="6"/>
      <c r="J102" s="76" t="str">
        <f t="shared" si="7"/>
        <v/>
      </c>
      <c r="K102" s="77" t="str">
        <f t="shared" si="8"/>
        <v/>
      </c>
    </row>
    <row r="103" spans="1:11" ht="20.100000000000001" customHeight="1" x14ac:dyDescent="0.2">
      <c r="A103" s="54" t="s">
        <v>179</v>
      </c>
      <c r="B103" s="36" t="s">
        <v>37</v>
      </c>
      <c r="C103" s="55">
        <v>0</v>
      </c>
      <c r="D103" s="44">
        <v>4.72</v>
      </c>
      <c r="E103" s="39">
        <v>0</v>
      </c>
      <c r="F103" s="40">
        <f t="shared" si="9"/>
        <v>0</v>
      </c>
      <c r="G103" s="5"/>
      <c r="H103" s="69" t="str">
        <f t="shared" si="6"/>
        <v/>
      </c>
      <c r="I103" s="6"/>
      <c r="J103" s="74" t="str">
        <f t="shared" si="7"/>
        <v/>
      </c>
      <c r="K103" s="75" t="str">
        <f t="shared" si="8"/>
        <v/>
      </c>
    </row>
    <row r="104" spans="1:11" ht="19.5" customHeight="1" x14ac:dyDescent="0.2">
      <c r="A104" s="35" t="s">
        <v>159</v>
      </c>
      <c r="B104" s="36" t="s">
        <v>160</v>
      </c>
      <c r="C104" s="53">
        <v>5</v>
      </c>
      <c r="D104" s="38">
        <v>13.03</v>
      </c>
      <c r="E104" s="39">
        <v>191</v>
      </c>
      <c r="F104" s="42">
        <f t="shared" ref="F104:F117" si="10">E104*D104</f>
        <v>2488.73</v>
      </c>
      <c r="G104" s="5"/>
      <c r="H104" s="69" t="str">
        <f t="shared" si="6"/>
        <v/>
      </c>
      <c r="I104" s="6"/>
      <c r="J104" s="76" t="str">
        <f t="shared" si="7"/>
        <v/>
      </c>
      <c r="K104" s="77" t="str">
        <f t="shared" si="8"/>
        <v/>
      </c>
    </row>
    <row r="105" spans="1:11" ht="19.5" customHeight="1" x14ac:dyDescent="0.2">
      <c r="A105" s="35" t="s">
        <v>161</v>
      </c>
      <c r="B105" s="36" t="s">
        <v>39</v>
      </c>
      <c r="C105" s="53">
        <v>0</v>
      </c>
      <c r="D105" s="38">
        <v>3.83</v>
      </c>
      <c r="E105" s="39">
        <v>0</v>
      </c>
      <c r="F105" s="40">
        <f t="shared" si="10"/>
        <v>0</v>
      </c>
      <c r="G105" s="5"/>
      <c r="H105" s="69" t="str">
        <f t="shared" si="6"/>
        <v/>
      </c>
      <c r="I105" s="6"/>
      <c r="J105" s="74" t="str">
        <f t="shared" si="7"/>
        <v/>
      </c>
      <c r="K105" s="75" t="str">
        <f t="shared" si="8"/>
        <v/>
      </c>
    </row>
    <row r="106" spans="1:11" ht="19.5" customHeight="1" x14ac:dyDescent="0.2">
      <c r="A106" s="35" t="s">
        <v>162</v>
      </c>
      <c r="B106" s="36" t="s">
        <v>81</v>
      </c>
      <c r="C106" s="53">
        <v>5</v>
      </c>
      <c r="D106" s="38">
        <v>65.98</v>
      </c>
      <c r="E106" s="39">
        <v>191</v>
      </c>
      <c r="F106" s="42">
        <f t="shared" si="10"/>
        <v>12602.18</v>
      </c>
      <c r="G106" s="5"/>
      <c r="H106" s="69" t="str">
        <f t="shared" si="6"/>
        <v/>
      </c>
      <c r="I106" s="6"/>
      <c r="J106" s="76" t="str">
        <f t="shared" si="7"/>
        <v/>
      </c>
      <c r="K106" s="77" t="str">
        <f t="shared" si="8"/>
        <v/>
      </c>
    </row>
    <row r="107" spans="1:11" ht="19.5" customHeight="1" x14ac:dyDescent="0.2">
      <c r="A107" s="35" t="s">
        <v>163</v>
      </c>
      <c r="B107" s="36" t="s">
        <v>23</v>
      </c>
      <c r="C107" s="53">
        <v>5</v>
      </c>
      <c r="D107" s="38">
        <v>18.66</v>
      </c>
      <c r="E107" s="39">
        <v>191</v>
      </c>
      <c r="F107" s="42">
        <f t="shared" si="10"/>
        <v>3564.06</v>
      </c>
      <c r="G107" s="5"/>
      <c r="H107" s="69" t="str">
        <f t="shared" si="6"/>
        <v/>
      </c>
      <c r="I107" s="6"/>
      <c r="J107" s="76" t="str">
        <f t="shared" si="7"/>
        <v/>
      </c>
      <c r="K107" s="77" t="str">
        <f t="shared" si="8"/>
        <v/>
      </c>
    </row>
    <row r="108" spans="1:11" ht="19.5" customHeight="1" x14ac:dyDescent="0.2">
      <c r="A108" s="35" t="s">
        <v>164</v>
      </c>
      <c r="B108" s="36" t="s">
        <v>81</v>
      </c>
      <c r="C108" s="53">
        <v>5</v>
      </c>
      <c r="D108" s="38">
        <v>65.98</v>
      </c>
      <c r="E108" s="39">
        <v>191</v>
      </c>
      <c r="F108" s="42">
        <f t="shared" si="10"/>
        <v>12602.18</v>
      </c>
      <c r="G108" s="5"/>
      <c r="H108" s="69" t="str">
        <f t="shared" si="6"/>
        <v/>
      </c>
      <c r="I108" s="6"/>
      <c r="J108" s="76" t="str">
        <f t="shared" si="7"/>
        <v/>
      </c>
      <c r="K108" s="77" t="str">
        <f t="shared" si="8"/>
        <v/>
      </c>
    </row>
    <row r="109" spans="1:11" ht="19.5" customHeight="1" x14ac:dyDescent="0.2">
      <c r="A109" s="35" t="s">
        <v>165</v>
      </c>
      <c r="B109" s="36" t="s">
        <v>42</v>
      </c>
      <c r="C109" s="53">
        <v>5</v>
      </c>
      <c r="D109" s="38">
        <v>78.7</v>
      </c>
      <c r="E109" s="39">
        <v>191</v>
      </c>
      <c r="F109" s="42">
        <f t="shared" si="10"/>
        <v>15031.7</v>
      </c>
      <c r="G109" s="5"/>
      <c r="H109" s="69" t="str">
        <f t="shared" si="6"/>
        <v/>
      </c>
      <c r="I109" s="6"/>
      <c r="J109" s="76" t="str">
        <f t="shared" si="7"/>
        <v/>
      </c>
      <c r="K109" s="77" t="str">
        <f t="shared" si="8"/>
        <v/>
      </c>
    </row>
    <row r="110" spans="1:11" ht="19.5" customHeight="1" x14ac:dyDescent="0.2">
      <c r="A110" s="35" t="s">
        <v>166</v>
      </c>
      <c r="B110" s="43" t="s">
        <v>81</v>
      </c>
      <c r="C110" s="53">
        <v>5</v>
      </c>
      <c r="D110" s="38">
        <v>64.48</v>
      </c>
      <c r="E110" s="39">
        <v>191</v>
      </c>
      <c r="F110" s="42">
        <f t="shared" si="10"/>
        <v>12315.68</v>
      </c>
      <c r="G110" s="5"/>
      <c r="H110" s="69" t="str">
        <f t="shared" si="6"/>
        <v/>
      </c>
      <c r="I110" s="6"/>
      <c r="J110" s="76" t="str">
        <f t="shared" si="7"/>
        <v/>
      </c>
      <c r="K110" s="77" t="str">
        <f t="shared" si="8"/>
        <v/>
      </c>
    </row>
    <row r="111" spans="1:11" ht="19.5" customHeight="1" x14ac:dyDescent="0.2">
      <c r="A111" s="35" t="s">
        <v>167</v>
      </c>
      <c r="B111" s="36" t="s">
        <v>168</v>
      </c>
      <c r="C111" s="53">
        <v>5</v>
      </c>
      <c r="D111" s="38">
        <v>75.790000000000006</v>
      </c>
      <c r="E111" s="39">
        <v>191</v>
      </c>
      <c r="F111" s="42">
        <f t="shared" si="10"/>
        <v>14475.890000000001</v>
      </c>
      <c r="G111" s="5"/>
      <c r="H111" s="69" t="str">
        <f t="shared" si="6"/>
        <v/>
      </c>
      <c r="I111" s="6"/>
      <c r="J111" s="76" t="str">
        <f t="shared" si="7"/>
        <v/>
      </c>
      <c r="K111" s="77" t="str">
        <f t="shared" si="8"/>
        <v/>
      </c>
    </row>
    <row r="112" spans="1:11" ht="19.5" customHeight="1" x14ac:dyDescent="0.2">
      <c r="A112" s="35" t="s">
        <v>169</v>
      </c>
      <c r="B112" s="36" t="s">
        <v>23</v>
      </c>
      <c r="C112" s="53">
        <v>5</v>
      </c>
      <c r="D112" s="38">
        <v>24.6</v>
      </c>
      <c r="E112" s="39">
        <v>191</v>
      </c>
      <c r="F112" s="42">
        <f t="shared" si="10"/>
        <v>4698.6000000000004</v>
      </c>
      <c r="G112" s="5"/>
      <c r="H112" s="69" t="str">
        <f t="shared" si="6"/>
        <v/>
      </c>
      <c r="I112" s="6"/>
      <c r="J112" s="76" t="str">
        <f t="shared" si="7"/>
        <v/>
      </c>
      <c r="K112" s="77" t="str">
        <f t="shared" si="8"/>
        <v/>
      </c>
    </row>
    <row r="113" spans="1:11" ht="19.5" customHeight="1" x14ac:dyDescent="0.2">
      <c r="A113" s="35" t="s">
        <v>170</v>
      </c>
      <c r="B113" s="36" t="s">
        <v>171</v>
      </c>
      <c r="C113" s="53">
        <v>5</v>
      </c>
      <c r="D113" s="44">
        <v>75.44</v>
      </c>
      <c r="E113" s="39">
        <v>191</v>
      </c>
      <c r="F113" s="42">
        <f t="shared" si="10"/>
        <v>14409.039999999999</v>
      </c>
      <c r="G113" s="5"/>
      <c r="H113" s="69" t="str">
        <f t="shared" si="6"/>
        <v/>
      </c>
      <c r="I113" s="6"/>
      <c r="J113" s="76" t="str">
        <f t="shared" si="7"/>
        <v/>
      </c>
      <c r="K113" s="77" t="str">
        <f t="shared" si="8"/>
        <v/>
      </c>
    </row>
    <row r="114" spans="1:11" ht="19.5" customHeight="1" x14ac:dyDescent="0.2">
      <c r="A114" s="35" t="s">
        <v>172</v>
      </c>
      <c r="B114" s="36" t="s">
        <v>23</v>
      </c>
      <c r="C114" s="53">
        <v>5</v>
      </c>
      <c r="D114" s="44">
        <v>24.25</v>
      </c>
      <c r="E114" s="39">
        <v>191</v>
      </c>
      <c r="F114" s="42">
        <f t="shared" si="10"/>
        <v>4631.75</v>
      </c>
      <c r="G114" s="5"/>
      <c r="H114" s="69" t="str">
        <f t="shared" si="6"/>
        <v/>
      </c>
      <c r="I114" s="6"/>
      <c r="J114" s="76" t="str">
        <f t="shared" si="7"/>
        <v/>
      </c>
      <c r="K114" s="77" t="str">
        <f t="shared" si="8"/>
        <v/>
      </c>
    </row>
    <row r="115" spans="1:11" ht="19.5" customHeight="1" x14ac:dyDescent="0.2">
      <c r="A115" s="35" t="s">
        <v>173</v>
      </c>
      <c r="B115" s="36" t="s">
        <v>81</v>
      </c>
      <c r="C115" s="53">
        <v>5</v>
      </c>
      <c r="D115" s="38">
        <v>65.48</v>
      </c>
      <c r="E115" s="39">
        <v>191</v>
      </c>
      <c r="F115" s="42">
        <f t="shared" si="10"/>
        <v>12506.68</v>
      </c>
      <c r="G115" s="5"/>
      <c r="H115" s="69" t="str">
        <f t="shared" si="6"/>
        <v/>
      </c>
      <c r="I115" s="6"/>
      <c r="J115" s="76" t="str">
        <f t="shared" si="7"/>
        <v/>
      </c>
      <c r="K115" s="77" t="str">
        <f t="shared" si="8"/>
        <v/>
      </c>
    </row>
    <row r="116" spans="1:11" ht="19.5" customHeight="1" x14ac:dyDescent="0.2">
      <c r="A116" s="35" t="s">
        <v>174</v>
      </c>
      <c r="B116" s="36" t="s">
        <v>175</v>
      </c>
      <c r="C116" s="53">
        <v>5</v>
      </c>
      <c r="D116" s="38">
        <v>20.49</v>
      </c>
      <c r="E116" s="39">
        <v>191</v>
      </c>
      <c r="F116" s="42">
        <f t="shared" si="10"/>
        <v>3913.5899999999997</v>
      </c>
      <c r="G116" s="5"/>
      <c r="H116" s="69" t="str">
        <f t="shared" si="6"/>
        <v/>
      </c>
      <c r="I116" s="6"/>
      <c r="J116" s="76" t="str">
        <f t="shared" si="7"/>
        <v/>
      </c>
      <c r="K116" s="77" t="str">
        <f t="shared" si="8"/>
        <v/>
      </c>
    </row>
    <row r="117" spans="1:11" ht="19.5" customHeight="1" thickBot="1" x14ac:dyDescent="0.25">
      <c r="A117" s="56" t="s">
        <v>176</v>
      </c>
      <c r="B117" s="57" t="s">
        <v>81</v>
      </c>
      <c r="C117" s="58">
        <v>5</v>
      </c>
      <c r="D117" s="59">
        <v>65.48</v>
      </c>
      <c r="E117" s="60">
        <v>191</v>
      </c>
      <c r="F117" s="61">
        <f t="shared" si="10"/>
        <v>12506.68</v>
      </c>
      <c r="G117" s="7"/>
      <c r="H117" s="70" t="str">
        <f t="shared" si="6"/>
        <v/>
      </c>
      <c r="I117" s="8"/>
      <c r="J117" s="78" t="str">
        <f t="shared" si="7"/>
        <v/>
      </c>
      <c r="K117" s="79" t="str">
        <f t="shared" si="8"/>
        <v/>
      </c>
    </row>
    <row r="118" spans="1:11" ht="19.5" customHeight="1" thickBot="1" x14ac:dyDescent="0.25">
      <c r="A118" s="62" t="s">
        <v>193</v>
      </c>
      <c r="B118" s="63"/>
      <c r="C118" s="64"/>
      <c r="D118" s="65">
        <f>SUM(D6:D117)</f>
        <v>5324.1499999999942</v>
      </c>
      <c r="E118" s="66"/>
      <c r="F118" s="67">
        <f>SUM(F6:F117)</f>
        <v>963897.70000000088</v>
      </c>
      <c r="G118" s="9"/>
      <c r="H118" s="71" t="str">
        <f>IF(SUM(H6:H117)=0,"",SUM(H6:H117))</f>
        <v/>
      </c>
      <c r="I118" s="10"/>
      <c r="J118" s="71" t="str">
        <f>IF(SUM(J6:J117)=0,"",SUM(J6:J117))</f>
        <v/>
      </c>
      <c r="K118" s="80" t="str">
        <f>IF(SUM(K6:K117)=0,"",SUM(K6:K117))</f>
        <v/>
      </c>
    </row>
    <row r="119" spans="1:11" ht="19.5" customHeight="1" thickBot="1" x14ac:dyDescent="0.25">
      <c r="H119" s="16" t="s">
        <v>181</v>
      </c>
      <c r="I119" s="17"/>
      <c r="J119" s="81" t="str">
        <f>IFERROR(IF(J118*0.19=0,"",J118*0.19),"")</f>
        <v/>
      </c>
      <c r="K119" s="81" t="str">
        <f>IFERROR(IF(K118*0.19=0,"",K118*0.19),"")</f>
        <v/>
      </c>
    </row>
    <row r="120" spans="1:11" ht="19.5" customHeight="1" thickBot="1" x14ac:dyDescent="0.25">
      <c r="H120" s="18" t="s">
        <v>182</v>
      </c>
      <c r="I120" s="19"/>
      <c r="J120" s="81" t="str">
        <f>IFERROR(J118+J119,"")</f>
        <v/>
      </c>
      <c r="K120" s="81" t="str">
        <f>IFERROR(K118+K119,"")</f>
        <v/>
      </c>
    </row>
    <row r="121" spans="1:11" ht="19.5" customHeight="1" x14ac:dyDescent="0.2"/>
  </sheetData>
  <sheetProtection algorithmName="SHA-512" hashValue="LOilcK517V+67Aydb/B/PbuulLb1HWFTCi/EIBazxn0NpxZn0NRwVKMQuNbmaQ16Hv/4JDylyVpliPbSXRRlNA==" saltValue="MxHoNT7A7Wt1TUYIw8wm4Q==" spinCount="100000" sheet="1" objects="1" scenarios="1"/>
  <mergeCells count="16">
    <mergeCell ref="I3:I5"/>
    <mergeCell ref="J3:J5"/>
    <mergeCell ref="H119:I119"/>
    <mergeCell ref="H120:I120"/>
    <mergeCell ref="A1:K1"/>
    <mergeCell ref="A2:K2"/>
    <mergeCell ref="A118:B118"/>
    <mergeCell ref="A3:A5"/>
    <mergeCell ref="B3:B5"/>
    <mergeCell ref="C3:C5"/>
    <mergeCell ref="K3:K5"/>
    <mergeCell ref="D3:D5"/>
    <mergeCell ref="E3:E5"/>
    <mergeCell ref="F3:F5"/>
    <mergeCell ref="G3:G5"/>
    <mergeCell ref="H3:H5"/>
  </mergeCells>
  <pageMargins left="0.7" right="0.7" top="0.78740157499999996" bottom="0.78740157499999996" header="0.3" footer="0.3"/>
  <pageSetup paperSize="9" orientation="landscape" r:id="rId1"/>
  <headerFooter>
    <oddHeader>&amp;CGanztagsschule "Johannes Gutenberg" Meseberger Str. 32,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757E31-189C-487B-B342-8FE2D21413A7}"/>
</file>

<file path=customXml/itemProps2.xml><?xml version="1.0" encoding="utf-8"?>
<ds:datastoreItem xmlns:ds="http://schemas.openxmlformats.org/officeDocument/2006/customXml" ds:itemID="{39777AAA-97A2-4370-977B-4139C71BD9DE}"/>
</file>

<file path=customXml/itemProps3.xml><?xml version="1.0" encoding="utf-8"?>
<ds:datastoreItem xmlns:ds="http://schemas.openxmlformats.org/officeDocument/2006/customXml" ds:itemID="{62BF3B2B-3767-4AEC-91AA-7233FF6C268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2025-07-14T07:25:40Z</cp:lastPrinted>
  <dcterms:created xsi:type="dcterms:W3CDTF">2001-09-26T11:21:48Z</dcterms:created>
  <dcterms:modified xsi:type="dcterms:W3CDTF">2025-07-14T11:23:20Z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